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20" windowWidth="22980" windowHeight="9210"/>
  </bookViews>
  <sheets>
    <sheet name="2017  Byrådets udvikl pulje" sheetId="7" r:id="rId1"/>
    <sheet name="Ark1" sheetId="6" r:id="rId2"/>
    <sheet name="Ark3" sheetId="8" r:id="rId3"/>
    <sheet name="Ark4" sheetId="9" r:id="rId4"/>
    <sheet name="Ark5" sheetId="10" r:id="rId5"/>
    <sheet name="16 Byrådets udvikl pulje 211116" sheetId="5" r:id="rId6"/>
  </sheets>
  <definedNames>
    <definedName name="_xlnm.Print_Area" localSheetId="5">'16 Byrådets udvikl pulje 211116'!$A$1:$S$50</definedName>
    <definedName name="_xlnm.Print_Area" localSheetId="0">'2017  Byrådets udvikl pulje'!$A$1:$Q$35</definedName>
  </definedNames>
  <calcPr calcId="152511"/>
</workbook>
</file>

<file path=xl/calcChain.xml><?xml version="1.0" encoding="utf-8"?>
<calcChain xmlns="http://schemas.openxmlformats.org/spreadsheetml/2006/main">
  <c r="G10" i="5" l="1"/>
  <c r="G9" i="5"/>
  <c r="E36" i="7"/>
  <c r="Q8" i="7"/>
  <c r="Q35" i="7" s="1"/>
  <c r="O8" i="7"/>
  <c r="O35" i="7" s="1"/>
  <c r="M8" i="7"/>
  <c r="M35" i="7" s="1"/>
  <c r="K8" i="7"/>
  <c r="K35" i="7" s="1"/>
  <c r="E8" i="7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5" i="7" s="1"/>
  <c r="G26" i="7" s="1"/>
  <c r="G27" i="7" s="1"/>
  <c r="G28" i="7" s="1"/>
  <c r="S8" i="5" l="1"/>
  <c r="S50" i="5" s="1"/>
  <c r="Q8" i="5"/>
  <c r="Q50" i="5" s="1"/>
  <c r="O8" i="5"/>
  <c r="O50" i="5" s="1"/>
  <c r="E51" i="5" l="1"/>
  <c r="M8" i="5" l="1"/>
  <c r="M50" i="5" s="1"/>
  <c r="K8" i="5"/>
  <c r="K50" i="5" s="1"/>
  <c r="E8" i="5" l="1"/>
  <c r="G11" i="5" s="1"/>
  <c r="G12" i="5" s="1"/>
  <c r="G13" i="5" l="1"/>
  <c r="G14" i="5" s="1"/>
  <c r="G15" i="5" s="1"/>
  <c r="G16" i="5" l="1"/>
  <c r="G17" i="5" l="1"/>
  <c r="G18" i="5" l="1"/>
  <c r="G19" i="5" s="1"/>
  <c r="G20" i="5" s="1"/>
  <c r="G21" i="5" s="1"/>
  <c r="G22" i="5" s="1"/>
  <c r="G23" i="5" s="1"/>
  <c r="G24" i="5" l="1"/>
  <c r="G25" i="5" s="1"/>
  <c r="G26" i="5" l="1"/>
  <c r="G27" i="5" l="1"/>
  <c r="G28" i="5" s="1"/>
  <c r="G30" i="5" s="1"/>
  <c r="G31" i="5" s="1"/>
  <c r="G32" i="5" s="1"/>
  <c r="G33" i="5" s="1"/>
  <c r="G34" i="5" s="1"/>
  <c r="G35" i="5" s="1"/>
  <c r="G36" i="5" s="1"/>
  <c r="G37" i="5" s="1"/>
  <c r="G38" i="5" s="1"/>
  <c r="G41" i="5" s="1"/>
</calcChain>
</file>

<file path=xl/sharedStrings.xml><?xml version="1.0" encoding="utf-8"?>
<sst xmlns="http://schemas.openxmlformats.org/spreadsheetml/2006/main" count="160" uniqueCount="97">
  <si>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</si>
  <si>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</si>
  <si>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</si>
  <si>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</si>
  <si>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</si>
  <si>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</si>
  <si>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</si>
  <si>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</si>
  <si>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</si>
  <si>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</si>
  <si>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</si>
  <si>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</si>
  <si>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</si>
  <si>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</si>
  <si>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</si>
  <si>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</si>
  <si>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</si>
  <si>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</si>
  <si>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</si>
  <si>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</si>
  <si>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</si>
  <si>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</si>
  <si>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</si>
  <si>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</si>
  <si>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</si>
  <si>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</si>
  <si>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</si>
  <si>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</si>
  <si>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</si>
  <si>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</si>
  <si>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</si>
  <si>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</si>
  <si>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</si>
  <si>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</si>
  <si>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</si>
  <si>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</si>
  <si>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</si>
  <si>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</si>
  <si>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</si>
  <si>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</si>
  <si>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</si>
  <si>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</si>
  <si>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</si>
  <si>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</si>
  <si>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</si>
  <si>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</si>
  <si>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</si>
  <si>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</si>
  <si>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</si>
  <si>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</si>
  <si>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</si>
  <si>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</si>
  <si>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</si>
  <si>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</si>
  <si>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</si>
  <si>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</si>
  <si>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</si>
  <si>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</si>
  <si>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</si>
  <si>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</si>
  <si>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</si>
  <si>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</si>
  <si>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</si>
  <si>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</si>
  <si>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</si>
  <si>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</si>
  <si>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</si>
  <si>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</si>
  <si>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</si>
  <si>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</si>
  <si>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</si>
  <si>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>651.01.672.50</t>
  </si>
  <si>
    <t>Konteret på konto</t>
  </si>
  <si>
    <t>15-8327</t>
  </si>
  <si>
    <t>Stedet tæller - Henne Strand</t>
  </si>
  <si>
    <t>142688-16</t>
  </si>
  <si>
    <t>Sponsorat Mariehaven</t>
  </si>
  <si>
    <t>363.23.130.03</t>
  </si>
  <si>
    <t>641.01.167.06</t>
  </si>
  <si>
    <t>TV2 On Tour -underskudsgaranti max 50.000 kr.</t>
  </si>
  <si>
    <t>Bypas ved Nymindestrømmen- returneret 150.000 kr.</t>
  </si>
  <si>
    <t>364.43.699.50</t>
  </si>
  <si>
    <t>16-13081</t>
  </si>
  <si>
    <t>VIF - sponsorat Damefodbold</t>
  </si>
  <si>
    <t>Restbudget 2017 -2021</t>
  </si>
  <si>
    <t>Godkendt budgetovf fra tidligere år</t>
  </si>
  <si>
    <t>Vækstprojekt i samarbejde med Ringkøbing-Skjern kommune</t>
  </si>
  <si>
    <t>16-9888</t>
  </si>
  <si>
    <t>651.01.676.09</t>
  </si>
  <si>
    <t>Vækststrategi/vækstuge</t>
  </si>
  <si>
    <t>46456-15</t>
  </si>
  <si>
    <t>Ruban</t>
  </si>
  <si>
    <t>ÆNDRET i beløb</t>
  </si>
  <si>
    <t>Tistrup Minitris 10 års jubilæumsløb</t>
  </si>
  <si>
    <t>Vedtaget budget 2017</t>
  </si>
  <si>
    <t>Disponeret 2017</t>
  </si>
  <si>
    <t>Restbudget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</si>
</sst>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20" fillId="0" borderId="0" xfId="0" applyNumberFormat="1" applyFont="1" applyAlignment="1">
      <alignment horizontal="right"/>
    </xf>
    <xf numFmtId="14" fontId="1" fillId="0" borderId="0" xfId="0" quotePrefix="1" applyNumberFormat="1" applyFont="1" applyBorder="1" applyAlignment="1">
      <alignment horizontal="center"/>
    </xf>
    <xf numFmtId="0" fontId="21" fillId="0" borderId="0" xfId="0" applyFont="1"/>
    <xf numFmtId="0" fontId="22" fillId="0" borderId="1" xfId="0" applyFont="1" applyBorder="1"/>
    <xf numFmtId="3" fontId="11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1" xfId="0" applyFont="1" applyBorder="1"/>
    <xf numFmtId="0" fontId="26" fillId="0" borderId="0" xfId="0" applyFont="1"/>
    <xf numFmtId="0" fontId="27" fillId="0" borderId="0" xfId="0" applyFont="1"/>
    <xf numFmtId="0" fontId="28" fillId="0" borderId="1" xfId="0" applyFont="1" applyBorder="1"/>
    <xf numFmtId="3" fontId="24" fillId="0" borderId="0" xfId="0" applyNumberFormat="1" applyFont="1"/>
    <xf numFmtId="3" fontId="27" fillId="0" borderId="0" xfId="0" applyNumberFormat="1" applyFont="1"/>
    <xf numFmtId="3" fontId="12" fillId="0" borderId="0" xfId="0" applyNumberFormat="1" applyFont="1"/>
    <xf numFmtId="3" fontId="15" fillId="0" borderId="0" xfId="0" applyNumberFormat="1" applyFont="1"/>
    <xf numFmtId="3" fontId="29" fillId="0" borderId="0" xfId="0" applyNumberFormat="1" applyFont="1"/>
    <xf numFmtId="3" fontId="11" fillId="0" borderId="1" xfId="0" applyNumberFormat="1" applyFont="1" applyBorder="1"/>
    <xf numFmtId="3" fontId="24" fillId="0" borderId="1" xfId="0" applyNumberFormat="1" applyFont="1" applyBorder="1"/>
    <xf numFmtId="3" fontId="27" fillId="0" borderId="1" xfId="0" applyNumberFormat="1" applyFont="1" applyBorder="1"/>
    <xf numFmtId="3" fontId="10" fillId="0" borderId="2" xfId="0" applyNumberFormat="1" applyFont="1" applyBorder="1"/>
    <xf numFmtId="3" fontId="1" fillId="0" borderId="2" xfId="0" applyNumberFormat="1" applyFont="1" applyBorder="1"/>
    <xf numFmtId="3" fontId="1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0" fillId="0" borderId="1" xfId="0" applyNumberFormat="1" applyFont="1" applyBorder="1"/>
    <xf numFmtId="3" fontId="1" fillId="0" borderId="1" xfId="0" applyNumberFormat="1" applyFont="1" applyBorder="1"/>
    <xf numFmtId="3" fontId="18" fillId="0" borderId="1" xfId="0" applyNumberFormat="1" applyFont="1" applyBorder="1"/>
    <xf numFmtId="3" fontId="15" fillId="0" borderId="1" xfId="0" applyNumberFormat="1" applyFont="1" applyBorder="1"/>
    <xf numFmtId="3" fontId="29" fillId="0" borderId="1" xfId="0" applyNumberFormat="1" applyFont="1" applyBorder="1"/>
    <xf numFmtId="3" fontId="29" fillId="0" borderId="2" xfId="0" applyNumberFormat="1" applyFont="1" applyBorder="1"/>
    <xf numFmtId="3" fontId="15" fillId="0" borderId="2" xfId="0" applyNumberFormat="1" applyFont="1" applyBorder="1"/>
    <xf numFmtId="3" fontId="12" fillId="0" borderId="2" xfId="0" applyNumberFormat="1" applyFont="1" applyBorder="1"/>
    <xf numFmtId="3" fontId="18" fillId="0" borderId="2" xfId="0" applyNumberFormat="1" applyFont="1" applyBorder="1"/>
    <xf numFmtId="0" fontId="0" fillId="0" borderId="1" xfId="0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4" fontId="0" fillId="0" borderId="0" xfId="0" applyNumberFormat="1" applyFont="1" applyBorder="1"/>
    <xf numFmtId="0" fontId="0" fillId="0" borderId="0" xfId="0" applyFont="1" applyFill="1" applyBorder="1"/>
    <xf numFmtId="0" fontId="0" fillId="0" borderId="0" xfId="0" applyFont="1"/>
    <xf numFmtId="3" fontId="0" fillId="0" borderId="0" xfId="0" applyNumberFormat="1" applyFont="1" applyFill="1" applyBorder="1"/>
    <xf numFmtId="3" fontId="12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wrapText="1"/>
    </xf>
    <xf numFmtId="3" fontId="9" fillId="0" borderId="0" xfId="0" applyNumberFormat="1" applyFont="1" applyBorder="1"/>
    <xf numFmtId="3" fontId="31" fillId="0" borderId="0" xfId="0" applyNumberFormat="1" applyFont="1"/>
    <xf numFmtId="3" fontId="31" fillId="0" borderId="0" xfId="0" applyNumberFormat="1" applyFont="1" applyBorder="1"/>
    <xf numFmtId="3" fontId="32" fillId="0" borderId="0" xfId="0" applyNumberFormat="1" applyFont="1"/>
    <xf numFmtId="3" fontId="31" fillId="0" borderId="0" xfId="0" applyNumberFormat="1" applyFont="1" applyAlignment="1">
      <alignment vertical="center"/>
    </xf>
    <xf numFmtId="3" fontId="3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A3" workbookViewId="0">
      <selection activeCell="C14" sqref="C14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140625" customWidth="1"/>
    <col min="11" max="11" width="9.140625" style="23"/>
    <col min="12" max="12" width="1.85546875" customWidth="1"/>
    <col min="13" max="13" width="9.140625" style="36"/>
    <col min="14" max="14" width="2.28515625" customWidth="1"/>
    <col min="15" max="15" width="9.140625" style="81"/>
    <col min="16" max="16" width="2.140625" customWidth="1"/>
    <col min="17" max="17" width="9.140625" style="84"/>
  </cols>
  <sheetData>
    <row r="1" spans="1:20" s="10" customFormat="1" ht="23.25" x14ac:dyDescent="0.35">
      <c r="A1" s="8" t="s">
        <v>1</v>
      </c>
      <c r="B1" s="9"/>
      <c r="I1" s="9"/>
      <c r="M1" s="77"/>
      <c r="O1" s="80"/>
      <c r="Q1" s="28" t="s">
        <v>20</v>
      </c>
    </row>
    <row r="2" spans="1:20" ht="18.75" x14ac:dyDescent="0.3">
      <c r="A2" s="11" t="s">
        <v>2</v>
      </c>
    </row>
    <row r="3" spans="1:20" x14ac:dyDescent="0.25">
      <c r="A3" s="22">
        <v>42696</v>
      </c>
    </row>
    <row r="4" spans="1:20" ht="30.75" customHeight="1" x14ac:dyDescent="0.35">
      <c r="A4" s="13"/>
      <c r="B4" s="13" t="s">
        <v>3</v>
      </c>
      <c r="C4" s="7" t="s">
        <v>4</v>
      </c>
      <c r="D4" s="7"/>
      <c r="E4" s="14" t="s">
        <v>94</v>
      </c>
      <c r="F4" s="14" t="s">
        <v>95</v>
      </c>
      <c r="G4" s="14" t="s">
        <v>96</v>
      </c>
      <c r="H4" s="29"/>
      <c r="I4" s="107"/>
      <c r="J4" s="41"/>
      <c r="K4" s="72">
        <v>2018</v>
      </c>
      <c r="L4" s="29"/>
      <c r="M4" s="78">
        <v>2019</v>
      </c>
      <c r="N4" s="29"/>
      <c r="O4" s="82">
        <v>2020</v>
      </c>
      <c r="P4" s="29"/>
      <c r="Q4" s="85">
        <v>2021</v>
      </c>
    </row>
    <row r="5" spans="1:20" x14ac:dyDescent="0.25">
      <c r="E5" s="2"/>
      <c r="F5" s="2"/>
      <c r="G5" s="2"/>
      <c r="J5" s="4"/>
      <c r="K5" s="73"/>
    </row>
    <row r="6" spans="1:20" x14ac:dyDescent="0.25">
      <c r="A6" s="12" t="s">
        <v>10</v>
      </c>
      <c r="C6" t="s">
        <v>22</v>
      </c>
      <c r="E6" s="4">
        <v>3105390</v>
      </c>
      <c r="F6" s="2"/>
      <c r="G6" s="2"/>
      <c r="J6" s="4"/>
      <c r="K6" s="73">
        <v>3105390</v>
      </c>
      <c r="M6" s="79">
        <v>3105390</v>
      </c>
      <c r="N6" s="2"/>
      <c r="O6" s="86">
        <v>3105390</v>
      </c>
      <c r="P6" s="2"/>
      <c r="Q6" s="87">
        <v>3105390</v>
      </c>
    </row>
    <row r="7" spans="1:20" x14ac:dyDescent="0.25">
      <c r="C7" s="36" t="s">
        <v>85</v>
      </c>
      <c r="D7" s="36"/>
      <c r="E7" s="37">
        <v>2404490</v>
      </c>
      <c r="F7" s="2"/>
      <c r="G7" s="2"/>
      <c r="J7" s="30"/>
      <c r="K7" s="74">
        <v>0</v>
      </c>
      <c r="M7" s="91">
        <v>0</v>
      </c>
      <c r="N7" s="30"/>
      <c r="O7" s="92">
        <v>0</v>
      </c>
      <c r="P7" s="30"/>
      <c r="Q7" s="93">
        <v>0</v>
      </c>
    </row>
    <row r="8" spans="1:20" x14ac:dyDescent="0.25">
      <c r="E8" s="4">
        <f>SUM(E6:E7)</f>
        <v>5509880</v>
      </c>
      <c r="F8" s="2"/>
      <c r="G8" s="2"/>
      <c r="J8" s="4"/>
      <c r="K8" s="73">
        <f>SUM(K6:K7)</f>
        <v>3105390</v>
      </c>
      <c r="M8" s="79">
        <f>SUM(M6:M7)</f>
        <v>3105390</v>
      </c>
      <c r="N8" s="2"/>
      <c r="O8" s="86">
        <f>SUM(O6:O7)</f>
        <v>3105390</v>
      </c>
      <c r="P8" s="2"/>
      <c r="Q8" s="87">
        <f>SUM(Q6:Q7)</f>
        <v>3105390</v>
      </c>
    </row>
    <row r="9" spans="1:20" ht="15.75" customHeight="1" x14ac:dyDescent="0.25">
      <c r="C9" s="46"/>
      <c r="E9" s="4"/>
      <c r="F9" s="2"/>
      <c r="G9" s="2"/>
      <c r="I9" s="44" t="s">
        <v>72</v>
      </c>
      <c r="J9" s="4"/>
      <c r="K9" s="73"/>
      <c r="L9" s="46"/>
      <c r="M9" s="88"/>
      <c r="N9" s="4"/>
      <c r="O9" s="89"/>
      <c r="P9" s="4"/>
      <c r="Q9" s="90"/>
    </row>
    <row r="10" spans="1:20" x14ac:dyDescent="0.25">
      <c r="A10" s="119">
        <v>42515</v>
      </c>
      <c r="B10" s="120" t="s">
        <v>33</v>
      </c>
      <c r="C10" s="115" t="s">
        <v>25</v>
      </c>
      <c r="D10" s="116"/>
      <c r="E10" s="16"/>
      <c r="F10" s="130">
        <v>500000</v>
      </c>
      <c r="G10" s="6">
        <f>E8-F10</f>
        <v>5009880</v>
      </c>
      <c r="J10" s="4"/>
      <c r="K10" s="73">
        <v>500000</v>
      </c>
      <c r="L10" s="4"/>
      <c r="M10" s="88"/>
      <c r="N10" s="4"/>
      <c r="O10" s="89"/>
      <c r="P10" s="4"/>
      <c r="Q10" s="90"/>
      <c r="R10" s="2"/>
      <c r="S10" s="2"/>
      <c r="T10" s="2"/>
    </row>
    <row r="11" spans="1:20" s="46" customFormat="1" x14ac:dyDescent="0.25">
      <c r="A11" s="119">
        <v>42641</v>
      </c>
      <c r="B11" s="120" t="s">
        <v>75</v>
      </c>
      <c r="C11" s="115" t="s">
        <v>76</v>
      </c>
      <c r="D11" s="116"/>
      <c r="E11" s="116"/>
      <c r="F11" s="130">
        <v>100000</v>
      </c>
      <c r="G11" s="16">
        <f>G10-F11</f>
        <v>4909880</v>
      </c>
      <c r="J11" s="4"/>
      <c r="K11" s="38"/>
      <c r="L11" s="4"/>
      <c r="M11" s="88"/>
      <c r="N11" s="4"/>
      <c r="O11" s="89"/>
      <c r="P11" s="4"/>
      <c r="Q11" s="90"/>
      <c r="R11" s="4"/>
      <c r="S11" s="44" t="s">
        <v>77</v>
      </c>
      <c r="T11" s="4"/>
    </row>
    <row r="12" spans="1:20" x14ac:dyDescent="0.25">
      <c r="A12" s="43">
        <v>42087</v>
      </c>
      <c r="B12" s="44" t="s">
        <v>90</v>
      </c>
      <c r="C12" s="49" t="s">
        <v>91</v>
      </c>
      <c r="D12" s="46"/>
      <c r="E12" s="46"/>
      <c r="F12" s="132">
        <v>90000</v>
      </c>
      <c r="G12" s="4">
        <f t="shared" ref="G12:G21" si="0">G11-F12</f>
        <v>4819880</v>
      </c>
      <c r="I12" s="44" t="s">
        <v>2</v>
      </c>
      <c r="J12" s="4"/>
      <c r="K12" s="38"/>
      <c r="L12" s="4"/>
      <c r="M12" s="88"/>
      <c r="N12" s="4"/>
      <c r="O12" s="89"/>
      <c r="P12" s="4"/>
      <c r="Q12" s="90"/>
      <c r="R12" s="2"/>
      <c r="T12" s="2"/>
    </row>
    <row r="13" spans="1:20" x14ac:dyDescent="0.25">
      <c r="A13" s="119"/>
      <c r="B13" s="121" t="s">
        <v>61</v>
      </c>
      <c r="C13" s="116"/>
      <c r="D13" s="116"/>
      <c r="E13" s="16"/>
      <c r="F13" s="130"/>
      <c r="G13" s="16">
        <f t="shared" si="0"/>
        <v>4819880</v>
      </c>
      <c r="J13" s="4"/>
      <c r="K13" s="73"/>
      <c r="L13" s="4"/>
      <c r="M13" s="88"/>
      <c r="N13" s="4"/>
      <c r="O13" s="89"/>
      <c r="P13" s="4"/>
      <c r="Q13" s="90"/>
      <c r="R13" s="2"/>
      <c r="S13" s="2"/>
      <c r="T13" s="2"/>
    </row>
    <row r="14" spans="1:20" x14ac:dyDescent="0.25">
      <c r="A14" s="119">
        <v>42402</v>
      </c>
      <c r="B14" s="120" t="s">
        <v>12</v>
      </c>
      <c r="C14" s="116" t="s">
        <v>11</v>
      </c>
      <c r="D14" s="116"/>
      <c r="E14" s="116"/>
      <c r="F14" s="130">
        <v>569448</v>
      </c>
      <c r="G14" s="16">
        <f t="shared" si="0"/>
        <v>4250432</v>
      </c>
      <c r="J14" s="4"/>
      <c r="K14" s="73"/>
      <c r="L14" s="4"/>
      <c r="M14" s="88"/>
      <c r="N14" s="4"/>
      <c r="O14" s="89"/>
      <c r="P14" s="4"/>
      <c r="Q14" s="90"/>
      <c r="R14" s="2"/>
      <c r="S14" s="2"/>
      <c r="T14" s="2"/>
    </row>
    <row r="15" spans="1:20" x14ac:dyDescent="0.25">
      <c r="A15" s="122">
        <v>42459</v>
      </c>
      <c r="B15" s="123" t="s">
        <v>35</v>
      </c>
      <c r="C15" s="124" t="s">
        <v>14</v>
      </c>
      <c r="D15" s="124"/>
      <c r="E15" s="124"/>
      <c r="F15" s="131">
        <v>50000</v>
      </c>
      <c r="G15" s="16">
        <f t="shared" si="0"/>
        <v>4200432</v>
      </c>
      <c r="J15" s="4"/>
      <c r="K15" s="73"/>
      <c r="L15" s="4"/>
      <c r="M15" s="88"/>
      <c r="N15" s="4"/>
      <c r="O15" s="89"/>
      <c r="P15" s="4"/>
      <c r="Q15" s="90"/>
      <c r="R15" s="2"/>
      <c r="S15" s="2"/>
      <c r="T15" s="2"/>
    </row>
    <row r="16" spans="1:20" x14ac:dyDescent="0.25">
      <c r="A16" s="119">
        <v>42613</v>
      </c>
      <c r="B16" s="120" t="s">
        <v>58</v>
      </c>
      <c r="C16" s="115" t="s">
        <v>39</v>
      </c>
      <c r="D16" s="116"/>
      <c r="E16" s="16" t="s">
        <v>41</v>
      </c>
      <c r="F16" s="132">
        <v>75000</v>
      </c>
      <c r="G16" s="16">
        <f t="shared" si="0"/>
        <v>4125432</v>
      </c>
      <c r="H16" s="2"/>
      <c r="I16" s="12" t="s">
        <v>2</v>
      </c>
      <c r="J16" s="4"/>
      <c r="K16" s="73"/>
      <c r="L16" s="4"/>
      <c r="M16" s="88"/>
      <c r="N16" s="4"/>
      <c r="O16" s="89"/>
      <c r="P16" s="4"/>
      <c r="Q16" s="90"/>
      <c r="R16" s="2"/>
      <c r="S16" s="2"/>
      <c r="T16" s="2"/>
    </row>
    <row r="17" spans="1:20" x14ac:dyDescent="0.25">
      <c r="A17" s="119">
        <v>42613</v>
      </c>
      <c r="B17" s="120" t="s">
        <v>58</v>
      </c>
      <c r="C17" s="115" t="s">
        <v>39</v>
      </c>
      <c r="D17" s="116"/>
      <c r="E17" s="16" t="s">
        <v>40</v>
      </c>
      <c r="F17" s="132">
        <v>50000</v>
      </c>
      <c r="G17" s="16">
        <f t="shared" si="0"/>
        <v>4075432</v>
      </c>
      <c r="H17" s="2"/>
      <c r="I17" s="12" t="s">
        <v>2</v>
      </c>
      <c r="J17" s="4"/>
      <c r="K17" s="73"/>
      <c r="L17" s="4"/>
      <c r="M17" s="88"/>
      <c r="N17" s="4"/>
      <c r="O17" s="89"/>
      <c r="P17" s="4"/>
      <c r="Q17" s="90"/>
      <c r="R17" s="2"/>
      <c r="S17" s="2"/>
      <c r="T17" s="2"/>
    </row>
    <row r="18" spans="1:20" ht="45" x14ac:dyDescent="0.25">
      <c r="A18" s="122">
        <v>42613</v>
      </c>
      <c r="B18" s="125" t="s">
        <v>38</v>
      </c>
      <c r="C18" s="126" t="s">
        <v>15</v>
      </c>
      <c r="D18" s="127"/>
      <c r="E18" s="127"/>
      <c r="F18" s="133">
        <v>195000</v>
      </c>
      <c r="G18" s="16">
        <f t="shared" si="0"/>
        <v>3880432</v>
      </c>
      <c r="J18" s="56"/>
      <c r="K18" s="97">
        <v>195000</v>
      </c>
      <c r="L18" s="4"/>
      <c r="M18" s="118">
        <v>195000</v>
      </c>
      <c r="N18" s="4"/>
      <c r="O18" s="89"/>
      <c r="P18" s="4"/>
      <c r="Q18" s="90"/>
      <c r="R18" s="2"/>
      <c r="S18" s="2"/>
      <c r="T18" s="2"/>
    </row>
    <row r="19" spans="1:20" x14ac:dyDescent="0.25">
      <c r="A19" s="119">
        <v>42613</v>
      </c>
      <c r="B19" s="120" t="s">
        <v>59</v>
      </c>
      <c r="C19" s="115" t="s">
        <v>51</v>
      </c>
      <c r="D19" s="116"/>
      <c r="E19" s="16"/>
      <c r="F19" s="130">
        <v>106000</v>
      </c>
      <c r="G19" s="16">
        <f t="shared" si="0"/>
        <v>3774432</v>
      </c>
      <c r="H19" s="2"/>
      <c r="I19" s="110"/>
      <c r="J19" s="4"/>
      <c r="K19" s="73"/>
      <c r="L19" s="4"/>
      <c r="M19" s="88"/>
      <c r="N19" s="4"/>
      <c r="O19" s="89"/>
      <c r="P19" s="4"/>
      <c r="Q19" s="90"/>
      <c r="R19" s="2"/>
      <c r="S19" s="2"/>
      <c r="T19" s="2"/>
    </row>
    <row r="20" spans="1:20" ht="30" x14ac:dyDescent="0.25">
      <c r="A20" s="119">
        <v>42536</v>
      </c>
      <c r="B20" s="120" t="s">
        <v>37</v>
      </c>
      <c r="C20" s="128" t="s">
        <v>48</v>
      </c>
      <c r="D20" s="116"/>
      <c r="E20" s="116"/>
      <c r="F20" s="134">
        <v>50000</v>
      </c>
      <c r="G20" s="16">
        <f t="shared" si="0"/>
        <v>3724432</v>
      </c>
      <c r="J20" s="4"/>
      <c r="K20" s="73"/>
      <c r="L20" s="4"/>
      <c r="M20" s="88"/>
      <c r="N20" s="4"/>
      <c r="O20" s="89"/>
      <c r="P20" s="4"/>
      <c r="Q20" s="90"/>
      <c r="R20" s="2"/>
      <c r="S20" s="2"/>
      <c r="T20" s="2"/>
    </row>
    <row r="21" spans="1:20" x14ac:dyDescent="0.25">
      <c r="A21" s="15">
        <v>42305</v>
      </c>
      <c r="B21" s="12" t="s">
        <v>73</v>
      </c>
      <c r="C21" s="115" t="s">
        <v>74</v>
      </c>
      <c r="D21" s="116"/>
      <c r="E21" s="116"/>
      <c r="F21" s="130">
        <v>1000000</v>
      </c>
      <c r="G21" s="16">
        <f t="shared" si="0"/>
        <v>2724432</v>
      </c>
      <c r="J21" s="4"/>
      <c r="K21" s="38"/>
      <c r="L21" s="4"/>
      <c r="M21" s="88"/>
      <c r="N21" s="4"/>
      <c r="O21" s="89"/>
      <c r="P21" s="4"/>
      <c r="Q21" s="90"/>
      <c r="R21" s="2"/>
      <c r="S21" s="2"/>
      <c r="T21" s="2"/>
    </row>
    <row r="22" spans="1:20" x14ac:dyDescent="0.25">
      <c r="F22" s="116"/>
    </row>
    <row r="23" spans="1:20" x14ac:dyDescent="0.25">
      <c r="F23" s="116"/>
      <c r="J23" s="4"/>
      <c r="K23" s="38"/>
      <c r="L23" s="4"/>
      <c r="M23" s="88"/>
      <c r="N23" s="4"/>
      <c r="O23" s="89"/>
      <c r="P23" s="4"/>
      <c r="Q23" s="90"/>
      <c r="R23" s="2"/>
      <c r="S23" s="2"/>
      <c r="T23" s="2"/>
    </row>
    <row r="24" spans="1:20" x14ac:dyDescent="0.25">
      <c r="A24" s="18"/>
      <c r="B24" s="58" t="s">
        <v>60</v>
      </c>
      <c r="C24" s="1"/>
      <c r="D24" s="1"/>
      <c r="E24" s="5"/>
      <c r="F24" s="6"/>
      <c r="G24" s="27"/>
      <c r="J24" s="4"/>
      <c r="K24" s="73"/>
      <c r="L24" s="4"/>
      <c r="M24" s="88"/>
      <c r="N24" s="4"/>
      <c r="O24" s="89"/>
      <c r="P24" s="4"/>
      <c r="Q24" s="90"/>
      <c r="R24" s="2"/>
      <c r="S24" s="2"/>
      <c r="T24" s="2"/>
    </row>
    <row r="25" spans="1:20" x14ac:dyDescent="0.25">
      <c r="C25" t="s">
        <v>67</v>
      </c>
      <c r="F25" s="35">
        <v>350000</v>
      </c>
      <c r="G25" s="6">
        <f>G21-F25</f>
        <v>2374432</v>
      </c>
      <c r="J25" s="4"/>
      <c r="K25" s="73"/>
      <c r="L25" s="4"/>
      <c r="M25" s="88"/>
      <c r="N25" s="4"/>
      <c r="O25" s="89"/>
      <c r="P25" s="4"/>
      <c r="Q25" s="90"/>
      <c r="R25" s="2"/>
      <c r="S25" s="2"/>
      <c r="T25" s="2"/>
    </row>
    <row r="26" spans="1:20" x14ac:dyDescent="0.25">
      <c r="B26" s="12" t="s">
        <v>82</v>
      </c>
      <c r="C26" t="s">
        <v>83</v>
      </c>
      <c r="E26" t="s">
        <v>92</v>
      </c>
      <c r="F26" s="35">
        <v>175000</v>
      </c>
      <c r="G26" s="6">
        <f>G25-F26</f>
        <v>2199432</v>
      </c>
      <c r="J26" s="4"/>
      <c r="K26" s="73">
        <v>175000</v>
      </c>
      <c r="L26" s="4"/>
      <c r="M26" s="88">
        <v>175000</v>
      </c>
      <c r="N26" s="4"/>
      <c r="O26" s="89">
        <v>125000</v>
      </c>
      <c r="P26" s="4"/>
      <c r="Q26" s="90">
        <v>125000</v>
      </c>
      <c r="R26" s="2"/>
      <c r="S26" s="2"/>
      <c r="T26" s="2"/>
    </row>
    <row r="27" spans="1:20" x14ac:dyDescent="0.25">
      <c r="A27" s="15"/>
      <c r="C27" t="s">
        <v>86</v>
      </c>
      <c r="E27" s="2"/>
      <c r="F27" s="35">
        <v>562000</v>
      </c>
      <c r="G27" s="6">
        <f t="shared" ref="G27:G28" si="1">G26-F27</f>
        <v>1637432</v>
      </c>
      <c r="H27" s="2"/>
      <c r="I27" s="110"/>
      <c r="J27" s="4"/>
      <c r="K27" s="73">
        <v>563000</v>
      </c>
      <c r="L27" s="4"/>
      <c r="M27" s="88"/>
      <c r="N27" s="4"/>
      <c r="O27" s="89"/>
      <c r="P27" s="4"/>
      <c r="Q27" s="90"/>
      <c r="R27" s="2"/>
      <c r="S27" s="2"/>
      <c r="T27" s="2"/>
    </row>
    <row r="28" spans="1:20" x14ac:dyDescent="0.25">
      <c r="A28" s="19"/>
      <c r="B28" s="17" t="s">
        <v>31</v>
      </c>
      <c r="C28" s="42" t="s">
        <v>32</v>
      </c>
      <c r="D28" s="1"/>
      <c r="E28" s="5"/>
      <c r="F28" s="129">
        <v>400000</v>
      </c>
      <c r="G28" s="6">
        <f t="shared" si="1"/>
        <v>1237432</v>
      </c>
      <c r="J28" s="4"/>
      <c r="K28" s="73"/>
      <c r="L28" s="4"/>
      <c r="M28" s="88"/>
      <c r="N28" s="4"/>
      <c r="O28" s="89"/>
      <c r="P28" s="4"/>
      <c r="Q28" s="90"/>
      <c r="R28" s="2"/>
      <c r="S28" s="2"/>
      <c r="T28" s="2"/>
    </row>
    <row r="29" spans="1:20" x14ac:dyDescent="0.25">
      <c r="A29" s="15"/>
      <c r="E29" s="2"/>
      <c r="F29" s="33"/>
      <c r="G29" s="2"/>
      <c r="H29" s="2"/>
      <c r="I29" s="110"/>
      <c r="J29" s="4"/>
      <c r="K29" s="73"/>
      <c r="L29" s="4"/>
      <c r="M29" s="88"/>
      <c r="N29" s="4"/>
      <c r="O29" s="89"/>
      <c r="P29" s="4"/>
      <c r="Q29" s="90"/>
      <c r="R29" s="2"/>
      <c r="S29" s="2"/>
      <c r="T29" s="2"/>
    </row>
    <row r="30" spans="1:20" x14ac:dyDescent="0.25">
      <c r="A30" s="15"/>
      <c r="B30" s="59" t="s">
        <v>56</v>
      </c>
      <c r="E30" s="2"/>
      <c r="F30" s="2"/>
      <c r="G30" s="2"/>
      <c r="H30" s="2"/>
      <c r="I30" s="110"/>
      <c r="J30" s="4"/>
      <c r="K30" s="73"/>
      <c r="L30" s="4"/>
      <c r="M30" s="88"/>
      <c r="N30" s="4"/>
      <c r="O30" s="89"/>
      <c r="P30" s="4"/>
      <c r="Q30" s="90"/>
      <c r="R30" s="2"/>
      <c r="S30" s="2"/>
      <c r="T30" s="2"/>
    </row>
    <row r="31" spans="1:20" s="23" customFormat="1" x14ac:dyDescent="0.25">
      <c r="A31" s="64">
        <v>42613</v>
      </c>
      <c r="B31" s="65" t="s">
        <v>57</v>
      </c>
      <c r="C31" s="66" t="s">
        <v>26</v>
      </c>
      <c r="D31" s="67"/>
      <c r="E31" s="68"/>
      <c r="F31" s="68">
        <v>200000</v>
      </c>
      <c r="G31" s="69"/>
      <c r="I31" s="111"/>
      <c r="J31" s="38"/>
      <c r="K31" s="73"/>
      <c r="L31" s="38"/>
      <c r="M31" s="88"/>
      <c r="N31" s="38"/>
      <c r="O31" s="89"/>
      <c r="P31" s="38"/>
      <c r="Q31" s="90"/>
      <c r="R31" s="39"/>
      <c r="S31" s="39"/>
      <c r="T31" s="39"/>
    </row>
    <row r="32" spans="1:20" s="23" customFormat="1" x14ac:dyDescent="0.25">
      <c r="A32" s="22">
        <v>42613</v>
      </c>
      <c r="B32" s="70" t="s">
        <v>52</v>
      </c>
      <c r="C32" s="66" t="s">
        <v>53</v>
      </c>
      <c r="D32" s="71"/>
      <c r="E32" s="38"/>
      <c r="F32" s="38">
        <v>52000</v>
      </c>
      <c r="G32" s="69" t="s">
        <v>0</v>
      </c>
      <c r="H32" s="39"/>
      <c r="I32" s="112"/>
      <c r="J32" s="38"/>
      <c r="K32" s="73"/>
      <c r="L32" s="38"/>
      <c r="M32" s="88"/>
      <c r="N32" s="38"/>
      <c r="O32" s="89"/>
      <c r="P32" s="38"/>
      <c r="Q32" s="90"/>
      <c r="R32" s="39"/>
      <c r="S32" s="39"/>
      <c r="T32" s="39"/>
    </row>
    <row r="33" spans="1:20" ht="5.25" customHeight="1" x14ac:dyDescent="0.25">
      <c r="A33" s="15"/>
      <c r="E33" s="2"/>
      <c r="F33" s="20"/>
      <c r="G33" s="2"/>
      <c r="J33" s="99"/>
      <c r="K33" s="100"/>
      <c r="L33" s="99"/>
      <c r="M33" s="37"/>
      <c r="N33" s="99"/>
      <c r="O33" s="101"/>
      <c r="P33" s="99"/>
      <c r="Q33" s="102"/>
      <c r="R33" s="2"/>
      <c r="S33" s="2"/>
      <c r="T33" s="2"/>
    </row>
    <row r="34" spans="1:20" x14ac:dyDescent="0.25">
      <c r="A34" s="15"/>
      <c r="E34" s="2"/>
      <c r="F34" s="20"/>
      <c r="G34" s="2"/>
      <c r="J34" s="2"/>
      <c r="K34" s="39"/>
      <c r="L34" s="2"/>
      <c r="M34" s="79"/>
      <c r="N34" s="2"/>
      <c r="O34" s="86"/>
      <c r="P34" s="2"/>
      <c r="Q34" s="87"/>
      <c r="R34" s="2"/>
      <c r="S34" s="2"/>
      <c r="T34" s="2"/>
    </row>
    <row r="35" spans="1:20" ht="15.75" thickBot="1" x14ac:dyDescent="0.3">
      <c r="A35" s="15"/>
      <c r="C35" t="s">
        <v>84</v>
      </c>
      <c r="E35" s="2"/>
      <c r="F35" s="20"/>
      <c r="G35" s="2"/>
      <c r="J35" s="95"/>
      <c r="K35" s="106">
        <f>SUM(K10:K32)*-1+K8</f>
        <v>1672390</v>
      </c>
      <c r="L35" s="95"/>
      <c r="M35" s="105">
        <f>SUM(M10:M32)*-1+M8</f>
        <v>2735390</v>
      </c>
      <c r="N35" s="95"/>
      <c r="O35" s="104">
        <f>SUM(O10:O32)*-1+O8</f>
        <v>2980390</v>
      </c>
      <c r="P35" s="95"/>
      <c r="Q35" s="103">
        <f>SUM(Q10:Q32)*-1+Q8</f>
        <v>2980390</v>
      </c>
      <c r="R35" s="2"/>
      <c r="S35" s="2"/>
      <c r="T35" s="2"/>
    </row>
    <row r="36" spans="1:20" ht="15.75" thickTop="1" x14ac:dyDescent="0.25">
      <c r="A36" s="15"/>
      <c r="E36" s="2">
        <f>SUM(F10:F21)</f>
        <v>2785448</v>
      </c>
      <c r="F36" s="20"/>
      <c r="G36" s="2"/>
      <c r="J36" s="2"/>
      <c r="K36" s="39"/>
      <c r="L36" s="2"/>
      <c r="M36" s="79"/>
      <c r="N36" s="2"/>
      <c r="O36" s="86"/>
      <c r="P36" s="2"/>
      <c r="Q36" s="87"/>
      <c r="R36" s="2"/>
      <c r="S36" s="2"/>
      <c r="T36" s="2"/>
    </row>
    <row r="37" spans="1:20" x14ac:dyDescent="0.25">
      <c r="A37" s="15"/>
      <c r="E37" s="2"/>
      <c r="F37" s="2"/>
      <c r="G37" s="2"/>
      <c r="J37" s="2"/>
      <c r="K37" s="39"/>
      <c r="L37" s="2"/>
      <c r="M37" s="79"/>
      <c r="N37" s="2"/>
      <c r="O37" s="86"/>
      <c r="P37" s="2"/>
      <c r="Q37" s="87"/>
      <c r="R37" s="2"/>
      <c r="S37" s="2"/>
      <c r="T37" s="2"/>
    </row>
    <row r="38" spans="1:20" x14ac:dyDescent="0.25">
      <c r="A38" s="15"/>
      <c r="E38" s="2"/>
      <c r="F38" s="20"/>
      <c r="G38" s="2"/>
      <c r="J38" s="2"/>
      <c r="K38" s="39"/>
      <c r="L38" s="2"/>
      <c r="M38" s="79"/>
      <c r="N38" s="2"/>
      <c r="O38" s="86"/>
      <c r="P38" s="2"/>
      <c r="Q38" s="87"/>
      <c r="R38" s="2"/>
      <c r="S38" s="2"/>
      <c r="T38" s="2"/>
    </row>
    <row r="39" spans="1:20" x14ac:dyDescent="0.25">
      <c r="A39" s="15"/>
      <c r="E39" s="2"/>
      <c r="F39" s="20"/>
      <c r="G39" s="2"/>
      <c r="J39" s="2"/>
      <c r="K39" s="39"/>
      <c r="L39" s="2"/>
      <c r="M39" s="79"/>
      <c r="N39" s="2"/>
      <c r="O39" s="86"/>
      <c r="P39" s="2"/>
      <c r="Q39" s="87"/>
      <c r="R39" s="2"/>
      <c r="S39" s="2"/>
      <c r="T39" s="2"/>
    </row>
    <row r="40" spans="1:20" x14ac:dyDescent="0.25">
      <c r="A40" s="15"/>
      <c r="E40" s="2"/>
      <c r="F40" s="20"/>
      <c r="G40" s="2"/>
      <c r="J40" s="2"/>
      <c r="K40" s="39"/>
      <c r="L40" s="2"/>
      <c r="M40" s="79"/>
      <c r="N40" s="2"/>
      <c r="O40" s="86"/>
      <c r="P40" s="2"/>
      <c r="Q40" s="87"/>
      <c r="R40" s="2"/>
      <c r="S40" s="2"/>
      <c r="T40" s="2"/>
    </row>
    <row r="41" spans="1:20" x14ac:dyDescent="0.25">
      <c r="A41" s="15"/>
      <c r="E41" s="2"/>
      <c r="F41" s="20"/>
      <c r="G41" s="2"/>
      <c r="J41" s="2"/>
      <c r="K41" s="39"/>
      <c r="L41" s="2"/>
      <c r="M41" s="79"/>
      <c r="N41" s="2"/>
      <c r="O41" s="86"/>
      <c r="P41" s="2"/>
      <c r="Q41" s="87"/>
      <c r="R41" s="2"/>
      <c r="S41" s="2"/>
      <c r="T41" s="2"/>
    </row>
    <row r="42" spans="1:20" x14ac:dyDescent="0.25">
      <c r="A42" s="15"/>
      <c r="E42" s="2"/>
      <c r="F42" s="20"/>
      <c r="G42" s="2"/>
      <c r="J42" s="2"/>
      <c r="K42" s="39"/>
      <c r="L42" s="2"/>
      <c r="M42" s="79"/>
      <c r="N42" s="2"/>
      <c r="O42" s="86"/>
      <c r="P42" s="2"/>
      <c r="Q42" s="87"/>
      <c r="R42" s="2"/>
      <c r="S42" s="2"/>
      <c r="T42" s="2"/>
    </row>
    <row r="43" spans="1:20" x14ac:dyDescent="0.25">
      <c r="A43" s="15"/>
      <c r="E43" s="2"/>
      <c r="F43" s="20"/>
      <c r="G43" s="2"/>
      <c r="J43" s="2"/>
      <c r="K43" s="39"/>
      <c r="L43" s="2"/>
      <c r="M43" s="79"/>
      <c r="N43" s="2"/>
      <c r="O43" s="86"/>
      <c r="P43" s="2"/>
      <c r="Q43" s="87"/>
      <c r="R43" s="2"/>
      <c r="S43" s="2"/>
      <c r="T43" s="2"/>
    </row>
    <row r="44" spans="1:20" x14ac:dyDescent="0.25">
      <c r="A44" s="15"/>
      <c r="E44" s="2"/>
      <c r="F44" s="20"/>
      <c r="G44" s="2"/>
      <c r="J44" s="2"/>
      <c r="K44" s="39"/>
      <c r="L44" s="2"/>
      <c r="M44" s="79"/>
      <c r="N44" s="2"/>
      <c r="O44" s="86"/>
      <c r="P44" s="2"/>
      <c r="Q44" s="87"/>
      <c r="R44" s="2"/>
      <c r="S44" s="2"/>
      <c r="T44" s="2"/>
    </row>
    <row r="45" spans="1:20" x14ac:dyDescent="0.25">
      <c r="A45" s="15"/>
      <c r="E45" s="2"/>
      <c r="F45" s="20"/>
      <c r="G45" s="2"/>
      <c r="J45" s="2"/>
      <c r="K45" s="39"/>
      <c r="L45" s="2"/>
      <c r="M45" s="79"/>
      <c r="N45" s="2"/>
      <c r="O45" s="86"/>
      <c r="P45" s="2"/>
      <c r="Q45" s="87"/>
      <c r="R45" s="2"/>
      <c r="S45" s="2"/>
      <c r="T45" s="2"/>
    </row>
    <row r="46" spans="1:20" x14ac:dyDescent="0.25">
      <c r="A46" s="15"/>
      <c r="E46" s="2"/>
      <c r="F46" s="20"/>
      <c r="G46" s="2"/>
      <c r="J46" s="2"/>
      <c r="K46" s="39"/>
      <c r="L46" s="2"/>
      <c r="M46" s="79"/>
      <c r="N46" s="2"/>
      <c r="O46" s="86"/>
      <c r="P46" s="2"/>
      <c r="Q46" s="87"/>
      <c r="R46" s="2"/>
      <c r="S46" s="2"/>
      <c r="T46" s="2"/>
    </row>
    <row r="47" spans="1:20" x14ac:dyDescent="0.25">
      <c r="A47" s="15"/>
      <c r="E47" s="2"/>
      <c r="F47" s="20"/>
      <c r="G47" s="2"/>
      <c r="J47" s="2"/>
      <c r="K47" s="39"/>
      <c r="L47" s="2"/>
      <c r="M47" s="79"/>
      <c r="N47" s="2"/>
      <c r="O47" s="86"/>
      <c r="P47" s="2"/>
      <c r="Q47" s="87"/>
      <c r="R47" s="2"/>
      <c r="S47" s="2"/>
      <c r="T47" s="2"/>
    </row>
    <row r="48" spans="1:20" x14ac:dyDescent="0.25">
      <c r="A48" s="15"/>
      <c r="E48" s="2"/>
      <c r="F48" s="20"/>
      <c r="G48" s="2"/>
      <c r="J48" s="2"/>
      <c r="K48" s="39"/>
      <c r="L48" s="2"/>
      <c r="M48" s="79"/>
      <c r="N48" s="2"/>
      <c r="O48" s="86"/>
      <c r="P48" s="2"/>
      <c r="Q48" s="87"/>
      <c r="R48" s="2"/>
      <c r="S48" s="2"/>
      <c r="T48" s="2"/>
    </row>
    <row r="49" spans="1:20" x14ac:dyDescent="0.25">
      <c r="A49" s="15"/>
      <c r="B49" s="17"/>
      <c r="C49" s="1"/>
      <c r="D49" s="1"/>
      <c r="E49" s="1"/>
      <c r="F49" s="21"/>
      <c r="G49" s="2"/>
      <c r="J49" s="2"/>
      <c r="K49" s="39"/>
      <c r="L49" s="2"/>
      <c r="M49" s="79"/>
      <c r="N49" s="2"/>
      <c r="O49" s="86"/>
      <c r="P49" s="2"/>
      <c r="Q49" s="87"/>
      <c r="R49" s="2"/>
      <c r="S49" s="2"/>
      <c r="T49" s="2"/>
    </row>
    <row r="50" spans="1:20" x14ac:dyDescent="0.25">
      <c r="A50" s="15"/>
      <c r="C50" s="3"/>
      <c r="F50" s="20"/>
      <c r="G50" s="2"/>
      <c r="J50" s="2"/>
      <c r="K50" s="39"/>
      <c r="L50" s="2"/>
      <c r="M50" s="79"/>
      <c r="N50" s="2"/>
      <c r="O50" s="86"/>
      <c r="P50" s="2"/>
      <c r="Q50" s="87"/>
      <c r="R50" s="2"/>
      <c r="S50" s="2"/>
      <c r="T50" s="2"/>
    </row>
    <row r="51" spans="1:20" x14ac:dyDescent="0.25">
      <c r="A51" s="15"/>
      <c r="C51" s="3"/>
      <c r="F51" s="20"/>
      <c r="G51" s="2"/>
      <c r="J51" s="2"/>
      <c r="K51" s="39"/>
      <c r="L51" s="2"/>
      <c r="M51" s="79"/>
      <c r="N51" s="2"/>
      <c r="O51" s="86"/>
      <c r="P51" s="2"/>
      <c r="Q51" s="87"/>
      <c r="R51" s="2"/>
      <c r="S51" s="2"/>
      <c r="T51" s="2"/>
    </row>
    <row r="52" spans="1:20" x14ac:dyDescent="0.25">
      <c r="A52" s="15"/>
      <c r="C52" s="3"/>
      <c r="F52" s="20"/>
      <c r="G52" s="2"/>
      <c r="J52" s="2"/>
      <c r="K52" s="39"/>
      <c r="L52" s="2"/>
      <c r="M52" s="79"/>
      <c r="N52" s="2"/>
      <c r="O52" s="86"/>
      <c r="P52" s="2"/>
      <c r="Q52" s="87"/>
      <c r="R52" s="2"/>
      <c r="S52" s="2"/>
      <c r="T52" s="2"/>
    </row>
    <row r="53" spans="1:20" x14ac:dyDescent="0.25">
      <c r="A53" s="15"/>
      <c r="C53" s="3"/>
      <c r="F53" s="20"/>
      <c r="G53" s="2"/>
      <c r="J53" s="2"/>
      <c r="K53" s="39"/>
      <c r="L53" s="2"/>
      <c r="M53" s="79"/>
      <c r="N53" s="2"/>
      <c r="O53" s="86"/>
      <c r="P53" s="2"/>
      <c r="Q53" s="87"/>
      <c r="R53" s="2"/>
      <c r="S53" s="2"/>
      <c r="T53" s="2"/>
    </row>
    <row r="54" spans="1:20" x14ac:dyDescent="0.25">
      <c r="A54" s="15"/>
      <c r="C54" s="3"/>
      <c r="F54" s="20"/>
      <c r="G54" s="2"/>
      <c r="J54" s="2"/>
      <c r="K54" s="39"/>
      <c r="L54" s="2"/>
      <c r="M54" s="79"/>
      <c r="N54" s="2"/>
      <c r="O54" s="86"/>
      <c r="P54" s="2"/>
      <c r="Q54" s="87"/>
      <c r="R54" s="2"/>
      <c r="S54" s="2"/>
      <c r="T54" s="2"/>
    </row>
    <row r="55" spans="1:20" x14ac:dyDescent="0.25">
      <c r="A55" s="15"/>
      <c r="B55" s="17"/>
      <c r="C55" s="3"/>
      <c r="D55" s="1"/>
      <c r="E55" s="1"/>
      <c r="F55" s="21"/>
      <c r="G55" s="2"/>
      <c r="J55" s="2"/>
      <c r="K55" s="39"/>
      <c r="L55" s="2"/>
      <c r="M55" s="79"/>
      <c r="N55" s="2"/>
      <c r="O55" s="86"/>
      <c r="P55" s="2"/>
      <c r="Q55" s="87"/>
      <c r="R55" s="2"/>
      <c r="S55" s="2"/>
      <c r="T55" s="2"/>
    </row>
    <row r="56" spans="1:20" x14ac:dyDescent="0.25">
      <c r="A56" s="15"/>
      <c r="B56" s="17"/>
      <c r="C56" s="3"/>
      <c r="D56" s="1"/>
      <c r="E56" s="113"/>
      <c r="F56" s="114"/>
      <c r="G56" s="2"/>
      <c r="H56" t="s">
        <v>0</v>
      </c>
    </row>
    <row r="57" spans="1:20" x14ac:dyDescent="0.25">
      <c r="A57" s="15"/>
      <c r="B57" s="17"/>
      <c r="C57" s="3"/>
      <c r="D57" s="1"/>
      <c r="E57" s="1"/>
      <c r="F57" s="114"/>
      <c r="G57" s="2"/>
    </row>
    <row r="58" spans="1:20" x14ac:dyDescent="0.25">
      <c r="A58" s="15"/>
      <c r="B58" s="17"/>
      <c r="C58" s="3"/>
      <c r="D58" s="1"/>
      <c r="E58" s="1"/>
      <c r="F58" s="114"/>
      <c r="G58" s="2"/>
    </row>
    <row r="59" spans="1:20" x14ac:dyDescent="0.25">
      <c r="B59" s="17"/>
      <c r="C59" s="1"/>
      <c r="D59" s="1"/>
      <c r="E59" s="1"/>
      <c r="F59" s="1"/>
    </row>
  </sheetData>
  <pageMargins left="0" right="0" top="0.39370078740157483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7" workbookViewId="0">
      <selection activeCell="A4" sqref="A4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5703125" customWidth="1"/>
    <col min="11" max="11" width="9.140625" style="32"/>
    <col min="12" max="12" width="1.85546875" customWidth="1"/>
    <col min="13" max="13" width="9.140625" style="23"/>
    <col min="14" max="14" width="1.85546875" customWidth="1"/>
    <col min="15" max="15" width="9.140625" style="36"/>
    <col min="16" max="16" width="2.28515625" customWidth="1"/>
    <col min="17" max="17" width="9.140625" style="81"/>
    <col min="18" max="18" width="2.140625" customWidth="1"/>
    <col min="19" max="19" width="9.140625" style="84"/>
  </cols>
  <sheetData>
    <row r="1" spans="1:22" s="10" customFormat="1" ht="23.25" x14ac:dyDescent="0.35">
      <c r="A1" s="8" t="s">
        <v>1</v>
      </c>
      <c r="B1" s="9"/>
      <c r="I1" s="9"/>
      <c r="K1" s="31"/>
      <c r="M1" s="28" t="s">
        <v>20</v>
      </c>
      <c r="O1" s="77"/>
      <c r="Q1" s="80"/>
      <c r="S1" s="83"/>
    </row>
    <row r="2" spans="1:22" ht="18.75" x14ac:dyDescent="0.3">
      <c r="A2" s="11" t="s">
        <v>2</v>
      </c>
    </row>
    <row r="3" spans="1:22" x14ac:dyDescent="0.25">
      <c r="A3" s="22">
        <v>42794</v>
      </c>
    </row>
    <row r="4" spans="1:22" ht="30.75" customHeight="1" x14ac:dyDescent="0.35">
      <c r="A4" s="13"/>
      <c r="B4" s="13" t="s">
        <v>3</v>
      </c>
      <c r="C4" s="7" t="s">
        <v>4</v>
      </c>
      <c r="D4" s="7"/>
      <c r="E4" s="14" t="s">
        <v>5</v>
      </c>
      <c r="F4" s="14" t="s">
        <v>6</v>
      </c>
      <c r="G4" s="14" t="s">
        <v>24</v>
      </c>
      <c r="H4" s="29"/>
      <c r="I4" s="107"/>
      <c r="J4" s="29"/>
      <c r="K4" s="40">
        <v>2017</v>
      </c>
      <c r="L4" s="41"/>
      <c r="M4" s="72">
        <v>2018</v>
      </c>
      <c r="N4" s="29"/>
      <c r="O4" s="78">
        <v>2019</v>
      </c>
      <c r="P4" s="29"/>
      <c r="Q4" s="82">
        <v>2020</v>
      </c>
      <c r="R4" s="29"/>
      <c r="S4" s="85">
        <v>2021</v>
      </c>
    </row>
    <row r="5" spans="1:22" x14ac:dyDescent="0.25">
      <c r="E5" s="2"/>
      <c r="F5" s="2"/>
      <c r="G5" s="2"/>
      <c r="K5" s="33"/>
      <c r="L5" s="4"/>
      <c r="M5" s="73"/>
    </row>
    <row r="6" spans="1:22" x14ac:dyDescent="0.25">
      <c r="A6" s="12" t="s">
        <v>10</v>
      </c>
      <c r="C6" t="s">
        <v>22</v>
      </c>
      <c r="E6" s="4">
        <v>4105390</v>
      </c>
      <c r="F6" s="2"/>
      <c r="G6" s="2"/>
      <c r="K6" s="33">
        <v>3105390</v>
      </c>
      <c r="L6" s="4"/>
      <c r="M6" s="73">
        <v>3105390</v>
      </c>
      <c r="O6" s="79">
        <v>3105390</v>
      </c>
      <c r="P6" s="2"/>
      <c r="Q6" s="86">
        <v>3105390</v>
      </c>
      <c r="R6" s="2"/>
      <c r="S6" s="87">
        <v>3105390</v>
      </c>
    </row>
    <row r="7" spans="1:22" x14ac:dyDescent="0.25">
      <c r="C7" s="36" t="s">
        <v>85</v>
      </c>
      <c r="D7" s="36"/>
      <c r="E7" s="37">
        <v>1226600</v>
      </c>
      <c r="F7" s="2"/>
      <c r="G7" s="2"/>
      <c r="K7" s="34">
        <v>0</v>
      </c>
      <c r="L7" s="30"/>
      <c r="M7" s="74">
        <v>0</v>
      </c>
      <c r="O7" s="91">
        <v>0</v>
      </c>
      <c r="P7" s="30"/>
      <c r="Q7" s="92">
        <v>0</v>
      </c>
      <c r="R7" s="30"/>
      <c r="S7" s="93">
        <v>0</v>
      </c>
    </row>
    <row r="8" spans="1:22" x14ac:dyDescent="0.25">
      <c r="E8" s="4">
        <f>SUM(E6:E7)</f>
        <v>5331990</v>
      </c>
      <c r="F8" s="2"/>
      <c r="G8" s="2"/>
      <c r="K8" s="33">
        <f>SUM(K6:K7)</f>
        <v>3105390</v>
      </c>
      <c r="L8" s="4"/>
      <c r="M8" s="73">
        <f>SUM(M6:M7)</f>
        <v>3105390</v>
      </c>
      <c r="O8" s="79">
        <f>SUM(O6:O7)</f>
        <v>3105390</v>
      </c>
      <c r="P8" s="2"/>
      <c r="Q8" s="86">
        <f>SUM(Q6:Q7)</f>
        <v>3105390</v>
      </c>
      <c r="R8" s="2"/>
      <c r="S8" s="87">
        <f>SUM(S6:S7)</f>
        <v>3105390</v>
      </c>
    </row>
    <row r="9" spans="1:22" ht="15.75" customHeight="1" x14ac:dyDescent="0.25">
      <c r="C9" s="46" t="s">
        <v>93</v>
      </c>
      <c r="E9" s="4"/>
      <c r="F9" s="4">
        <v>15000</v>
      </c>
      <c r="G9" s="2">
        <f>E8-F9</f>
        <v>5316990</v>
      </c>
      <c r="K9" s="33"/>
      <c r="L9" s="4"/>
      <c r="M9" s="73"/>
      <c r="N9" s="46"/>
      <c r="O9" s="88"/>
      <c r="P9" s="4"/>
      <c r="Q9" s="89"/>
      <c r="R9" s="4"/>
      <c r="S9" s="90"/>
    </row>
    <row r="10" spans="1:22" x14ac:dyDescent="0.25">
      <c r="A10" s="43">
        <v>42087</v>
      </c>
      <c r="B10" s="44" t="s">
        <v>8</v>
      </c>
      <c r="C10" s="46" t="s">
        <v>7</v>
      </c>
      <c r="D10" s="46"/>
      <c r="E10" s="4"/>
      <c r="F10" s="4">
        <v>300000</v>
      </c>
      <c r="G10" s="2">
        <f>G9-F10</f>
        <v>5016990</v>
      </c>
      <c r="I10" s="44" t="s">
        <v>72</v>
      </c>
      <c r="K10" s="33"/>
      <c r="L10" s="4"/>
      <c r="M10" s="73"/>
      <c r="N10" s="4"/>
      <c r="O10" s="88"/>
      <c r="P10" s="4"/>
      <c r="Q10" s="89"/>
      <c r="R10" s="4"/>
      <c r="S10" s="90"/>
      <c r="T10" s="2"/>
      <c r="U10" s="2"/>
      <c r="V10" s="2"/>
    </row>
    <row r="11" spans="1:22" s="46" customFormat="1" ht="30" x14ac:dyDescent="0.25">
      <c r="A11" s="43">
        <v>42244</v>
      </c>
      <c r="B11" s="44" t="s">
        <v>45</v>
      </c>
      <c r="C11" s="45" t="s">
        <v>46</v>
      </c>
      <c r="E11" s="4"/>
      <c r="F11" s="4">
        <v>100000</v>
      </c>
      <c r="G11" s="16">
        <f>G10-F11</f>
        <v>4916990</v>
      </c>
      <c r="I11" s="44" t="s">
        <v>47</v>
      </c>
      <c r="K11" s="33"/>
      <c r="L11" s="4"/>
      <c r="M11" s="73"/>
      <c r="N11" s="4"/>
      <c r="O11" s="88"/>
      <c r="P11" s="4"/>
      <c r="Q11" s="89"/>
      <c r="R11" s="4"/>
      <c r="S11" s="90"/>
      <c r="T11" s="4"/>
      <c r="U11" s="4"/>
      <c r="V11" s="4"/>
    </row>
    <row r="12" spans="1:22" x14ac:dyDescent="0.25">
      <c r="A12" s="47">
        <v>42473</v>
      </c>
      <c r="B12" s="48" t="s">
        <v>49</v>
      </c>
      <c r="C12" s="49" t="s">
        <v>16</v>
      </c>
      <c r="D12" s="50"/>
      <c r="E12" s="50"/>
      <c r="F12" s="51">
        <v>32000</v>
      </c>
      <c r="G12" s="2">
        <f>G11-F12</f>
        <v>4884990</v>
      </c>
      <c r="I12" s="44" t="s">
        <v>63</v>
      </c>
      <c r="K12" s="33"/>
      <c r="L12" s="4"/>
      <c r="M12" s="73"/>
      <c r="N12" s="4"/>
      <c r="O12" s="88"/>
      <c r="P12" s="4"/>
      <c r="Q12" s="89"/>
      <c r="R12" s="4"/>
      <c r="S12" s="90"/>
      <c r="T12" s="2"/>
      <c r="U12" s="2"/>
      <c r="V12" s="2"/>
    </row>
    <row r="13" spans="1:22" x14ac:dyDescent="0.25">
      <c r="A13" s="52">
        <v>42515</v>
      </c>
      <c r="B13" s="48" t="s">
        <v>30</v>
      </c>
      <c r="C13" s="49" t="s">
        <v>19</v>
      </c>
      <c r="D13" s="50"/>
      <c r="E13" s="51"/>
      <c r="F13" s="51">
        <v>360000</v>
      </c>
      <c r="G13" s="6">
        <f t="shared" ref="G13:G18" si="0">G12-F13</f>
        <v>4524990</v>
      </c>
      <c r="I13" s="44" t="s">
        <v>62</v>
      </c>
      <c r="K13" s="33"/>
      <c r="L13" s="4"/>
      <c r="M13" s="73"/>
      <c r="N13" s="4"/>
      <c r="O13" s="88"/>
      <c r="P13" s="4"/>
      <c r="Q13" s="89"/>
      <c r="R13" s="4"/>
      <c r="S13" s="90"/>
      <c r="T13" s="2"/>
      <c r="U13" s="2"/>
      <c r="V13" s="2"/>
    </row>
    <row r="14" spans="1:22" x14ac:dyDescent="0.25">
      <c r="A14" s="52"/>
      <c r="B14" s="48" t="s">
        <v>30</v>
      </c>
      <c r="C14" s="49" t="s">
        <v>80</v>
      </c>
      <c r="D14" s="50"/>
      <c r="E14" s="51"/>
      <c r="F14" s="51">
        <v>-150000</v>
      </c>
      <c r="G14" s="6">
        <f t="shared" si="0"/>
        <v>4674990</v>
      </c>
      <c r="I14" s="44" t="s">
        <v>62</v>
      </c>
      <c r="K14" s="33"/>
      <c r="L14" s="4"/>
      <c r="M14" s="73"/>
      <c r="N14" s="4"/>
      <c r="O14" s="88"/>
      <c r="P14" s="4"/>
      <c r="Q14" s="89"/>
      <c r="R14" s="4"/>
      <c r="S14" s="90"/>
      <c r="T14" s="2"/>
      <c r="U14" s="2"/>
      <c r="V14" s="2"/>
    </row>
    <row r="15" spans="1:22" x14ac:dyDescent="0.25">
      <c r="A15" s="43">
        <v>42515</v>
      </c>
      <c r="B15" s="44" t="s">
        <v>33</v>
      </c>
      <c r="C15" s="49" t="s">
        <v>25</v>
      </c>
      <c r="D15" s="46"/>
      <c r="E15" s="4"/>
      <c r="F15" s="57">
        <v>0</v>
      </c>
      <c r="G15" s="6">
        <f>G14-F15</f>
        <v>4674990</v>
      </c>
      <c r="K15" s="33">
        <v>500000</v>
      </c>
      <c r="L15" s="4"/>
      <c r="M15" s="73">
        <v>500000</v>
      </c>
      <c r="N15" s="4"/>
      <c r="O15" s="88"/>
      <c r="P15" s="4"/>
      <c r="Q15" s="89"/>
      <c r="R15" s="4"/>
      <c r="S15" s="90"/>
      <c r="T15" s="2"/>
      <c r="U15" s="2"/>
      <c r="V15" s="2"/>
    </row>
    <row r="16" spans="1:22" x14ac:dyDescent="0.25">
      <c r="A16" s="47">
        <v>42515</v>
      </c>
      <c r="B16" s="48" t="s">
        <v>29</v>
      </c>
      <c r="C16" s="49" t="s">
        <v>28</v>
      </c>
      <c r="D16" s="50"/>
      <c r="E16" s="50"/>
      <c r="F16" s="51">
        <v>150000</v>
      </c>
      <c r="G16" s="2">
        <f t="shared" si="0"/>
        <v>4524990</v>
      </c>
      <c r="I16" s="44" t="s">
        <v>44</v>
      </c>
      <c r="K16" s="33"/>
      <c r="L16" s="4"/>
      <c r="M16" s="73"/>
      <c r="N16" s="4"/>
      <c r="O16" s="88"/>
      <c r="P16" s="4"/>
      <c r="Q16" s="89"/>
      <c r="R16" s="4"/>
      <c r="S16" s="90"/>
      <c r="T16" s="2"/>
      <c r="U16" s="2"/>
      <c r="V16" s="2"/>
    </row>
    <row r="17" spans="1:22" ht="30" x14ac:dyDescent="0.25">
      <c r="A17" s="47">
        <v>42459</v>
      </c>
      <c r="B17" s="53" t="s">
        <v>34</v>
      </c>
      <c r="C17" s="54" t="s">
        <v>13</v>
      </c>
      <c r="D17" s="55"/>
      <c r="E17" s="46"/>
      <c r="F17" s="56">
        <v>164100</v>
      </c>
      <c r="G17" s="26">
        <f t="shared" si="0"/>
        <v>4360890</v>
      </c>
      <c r="H17" s="25"/>
      <c r="I17" s="53" t="s">
        <v>42</v>
      </c>
      <c r="J17" s="25"/>
      <c r="K17" s="96"/>
      <c r="L17" s="56"/>
      <c r="M17" s="97"/>
      <c r="N17" s="56"/>
      <c r="O17" s="88"/>
      <c r="P17" s="4"/>
      <c r="Q17" s="89"/>
      <c r="R17" s="4"/>
      <c r="S17" s="90"/>
      <c r="T17" s="2"/>
      <c r="U17" s="2"/>
      <c r="V17" s="2"/>
    </row>
    <row r="18" spans="1:22" ht="30" x14ac:dyDescent="0.25">
      <c r="A18" s="43">
        <v>42396</v>
      </c>
      <c r="B18" s="44" t="s">
        <v>36</v>
      </c>
      <c r="C18" s="45" t="s">
        <v>18</v>
      </c>
      <c r="D18" s="46"/>
      <c r="E18" s="46"/>
      <c r="F18" s="56">
        <v>250000</v>
      </c>
      <c r="G18" s="26">
        <f t="shared" si="0"/>
        <v>4110890</v>
      </c>
      <c r="H18" s="25"/>
      <c r="I18" s="108" t="s">
        <v>43</v>
      </c>
      <c r="J18" s="25"/>
      <c r="K18" s="96"/>
      <c r="L18" s="56"/>
      <c r="M18" s="97"/>
      <c r="N18" s="56"/>
      <c r="O18" s="88"/>
      <c r="P18" s="4"/>
      <c r="Q18" s="89"/>
      <c r="R18" s="4"/>
      <c r="S18" s="90"/>
      <c r="T18" s="2"/>
      <c r="U18" s="2"/>
      <c r="V18" s="2"/>
    </row>
    <row r="19" spans="1:22" x14ac:dyDescent="0.25">
      <c r="A19" s="43">
        <v>42277</v>
      </c>
      <c r="B19" s="44" t="s">
        <v>54</v>
      </c>
      <c r="C19" s="46" t="s">
        <v>9</v>
      </c>
      <c r="D19" s="46"/>
      <c r="E19" s="4"/>
      <c r="F19" s="38">
        <v>300000</v>
      </c>
      <c r="G19" s="16">
        <f t="shared" ref="G19:G28" si="1">G18-F19</f>
        <v>3810890</v>
      </c>
      <c r="I19" s="44" t="s">
        <v>64</v>
      </c>
      <c r="K19" s="33"/>
      <c r="L19" s="4"/>
      <c r="M19" s="73"/>
      <c r="N19" s="4"/>
      <c r="O19" s="88"/>
      <c r="P19" s="4"/>
      <c r="Q19" s="89"/>
      <c r="R19" s="4"/>
      <c r="S19" s="90"/>
      <c r="T19" s="2"/>
      <c r="U19" s="2"/>
      <c r="V19" s="2"/>
    </row>
    <row r="20" spans="1:22" s="46" customFormat="1" x14ac:dyDescent="0.25">
      <c r="A20" s="52">
        <v>42613</v>
      </c>
      <c r="B20" s="48" t="s">
        <v>55</v>
      </c>
      <c r="C20" s="49" t="s">
        <v>27</v>
      </c>
      <c r="D20" s="50"/>
      <c r="E20" s="51"/>
      <c r="F20" s="51">
        <v>110800</v>
      </c>
      <c r="G20" s="16">
        <f t="shared" si="1"/>
        <v>3700090</v>
      </c>
      <c r="I20" s="44" t="s">
        <v>65</v>
      </c>
      <c r="K20" s="33"/>
      <c r="L20" s="4"/>
      <c r="M20" s="73"/>
      <c r="N20" s="4"/>
      <c r="O20" s="88"/>
      <c r="P20" s="4"/>
      <c r="Q20" s="89"/>
      <c r="R20" s="4"/>
      <c r="S20" s="90"/>
      <c r="T20" s="4"/>
      <c r="U20" s="4"/>
      <c r="V20" s="4"/>
    </row>
    <row r="21" spans="1:22" x14ac:dyDescent="0.25">
      <c r="A21" s="43">
        <v>42319</v>
      </c>
      <c r="B21" s="44" t="s">
        <v>54</v>
      </c>
      <c r="C21" s="46" t="s">
        <v>79</v>
      </c>
      <c r="D21" s="46"/>
      <c r="E21" s="75"/>
      <c r="F21" s="4">
        <v>30600</v>
      </c>
      <c r="G21" s="4">
        <f t="shared" si="1"/>
        <v>3669490</v>
      </c>
      <c r="H21" s="46"/>
      <c r="I21" s="44" t="s">
        <v>64</v>
      </c>
      <c r="J21" s="46"/>
      <c r="K21" s="33"/>
      <c r="L21" s="4"/>
      <c r="M21" s="73"/>
      <c r="N21" s="4"/>
      <c r="O21" s="88"/>
      <c r="P21" s="4"/>
      <c r="Q21" s="89"/>
      <c r="R21" s="4"/>
      <c r="S21" s="90"/>
      <c r="T21" s="2"/>
      <c r="U21" s="2"/>
      <c r="V21" s="2"/>
    </row>
    <row r="22" spans="1:22" x14ac:dyDescent="0.25">
      <c r="A22" s="52">
        <v>42333</v>
      </c>
      <c r="B22" s="48" t="s">
        <v>66</v>
      </c>
      <c r="C22" s="49" t="s">
        <v>17</v>
      </c>
      <c r="D22" s="50"/>
      <c r="E22" s="51"/>
      <c r="F22" s="51">
        <v>200000</v>
      </c>
      <c r="G22" s="4">
        <f t="shared" si="1"/>
        <v>3469490</v>
      </c>
      <c r="I22" s="44" t="s">
        <v>71</v>
      </c>
      <c r="K22" s="33"/>
      <c r="L22" s="4"/>
      <c r="M22" s="73"/>
      <c r="N22" s="4"/>
      <c r="O22" s="88"/>
      <c r="P22" s="4"/>
      <c r="Q22" s="89"/>
      <c r="R22" s="4"/>
      <c r="S22" s="90"/>
      <c r="T22" s="2"/>
      <c r="U22" s="2"/>
      <c r="V22" s="2"/>
    </row>
    <row r="23" spans="1:22" s="46" customFormat="1" x14ac:dyDescent="0.25">
      <c r="A23" s="76" t="s">
        <v>23</v>
      </c>
      <c r="B23" s="48"/>
      <c r="C23" s="49" t="s">
        <v>21</v>
      </c>
      <c r="D23" s="50"/>
      <c r="E23" s="51"/>
      <c r="F23" s="51">
        <v>700000</v>
      </c>
      <c r="G23" s="4">
        <f t="shared" si="1"/>
        <v>2769490</v>
      </c>
      <c r="I23" s="44" t="s">
        <v>78</v>
      </c>
      <c r="K23" s="33"/>
      <c r="L23" s="4"/>
      <c r="M23" s="73"/>
      <c r="N23" s="4"/>
      <c r="O23" s="88"/>
      <c r="P23" s="4"/>
      <c r="Q23" s="89"/>
      <c r="R23" s="4"/>
      <c r="S23" s="90"/>
      <c r="T23" s="4"/>
      <c r="U23" s="4"/>
      <c r="V23" s="4"/>
    </row>
    <row r="24" spans="1:22" x14ac:dyDescent="0.25">
      <c r="A24" s="43">
        <v>42613</v>
      </c>
      <c r="B24" s="44" t="s">
        <v>70</v>
      </c>
      <c r="C24" s="49" t="s">
        <v>50</v>
      </c>
      <c r="D24" s="46"/>
      <c r="E24" s="4" t="s">
        <v>40</v>
      </c>
      <c r="F24" s="4">
        <v>25000</v>
      </c>
      <c r="G24" s="4">
        <f t="shared" si="1"/>
        <v>2744490</v>
      </c>
      <c r="H24" s="2"/>
      <c r="I24" s="109" t="s">
        <v>2</v>
      </c>
      <c r="J24" s="2"/>
      <c r="K24" s="33"/>
      <c r="L24" s="4"/>
      <c r="M24" s="73"/>
      <c r="N24" s="4"/>
      <c r="O24" s="88"/>
      <c r="P24" s="4"/>
      <c r="Q24" s="89"/>
      <c r="R24" s="4"/>
      <c r="S24" s="90"/>
      <c r="T24" s="2"/>
      <c r="U24" s="2"/>
      <c r="V24" s="2"/>
    </row>
    <row r="25" spans="1:22" s="46" customFormat="1" x14ac:dyDescent="0.25">
      <c r="A25" s="43">
        <v>42667</v>
      </c>
      <c r="B25" s="44" t="s">
        <v>68</v>
      </c>
      <c r="C25" s="46" t="s">
        <v>69</v>
      </c>
      <c r="F25" s="4">
        <v>50000</v>
      </c>
      <c r="G25" s="4">
        <f t="shared" si="1"/>
        <v>2694490</v>
      </c>
      <c r="I25" s="44" t="s">
        <v>81</v>
      </c>
      <c r="K25" s="33"/>
      <c r="L25" s="4"/>
      <c r="M25" s="73"/>
      <c r="N25" s="4"/>
      <c r="O25" s="88"/>
      <c r="P25" s="4"/>
      <c r="Q25" s="89"/>
      <c r="R25" s="4"/>
      <c r="S25" s="90"/>
      <c r="T25" s="4"/>
      <c r="U25" s="4"/>
      <c r="V25" s="4"/>
    </row>
    <row r="26" spans="1:22" s="46" customFormat="1" x14ac:dyDescent="0.25">
      <c r="A26" s="43">
        <v>42641</v>
      </c>
      <c r="B26" s="44" t="s">
        <v>75</v>
      </c>
      <c r="C26" s="49" t="s">
        <v>76</v>
      </c>
      <c r="F26" s="61">
        <v>100000</v>
      </c>
      <c r="G26" s="4">
        <f t="shared" si="1"/>
        <v>2594490</v>
      </c>
      <c r="I26" s="44" t="s">
        <v>77</v>
      </c>
      <c r="K26" s="33">
        <v>100000</v>
      </c>
      <c r="L26" s="4"/>
      <c r="M26" s="38"/>
      <c r="N26" s="4"/>
      <c r="O26" s="88"/>
      <c r="P26" s="4"/>
      <c r="Q26" s="89"/>
      <c r="R26" s="4"/>
      <c r="S26" s="90"/>
      <c r="T26" s="4"/>
      <c r="U26" s="4"/>
      <c r="V26" s="4"/>
    </row>
    <row r="27" spans="1:22" s="46" customFormat="1" x14ac:dyDescent="0.25">
      <c r="A27" s="43">
        <v>42667</v>
      </c>
      <c r="B27" s="44" t="s">
        <v>87</v>
      </c>
      <c r="C27" s="49" t="s">
        <v>89</v>
      </c>
      <c r="F27" s="61">
        <v>100000</v>
      </c>
      <c r="G27" s="4">
        <f t="shared" si="1"/>
        <v>2494490</v>
      </c>
      <c r="I27" s="44" t="s">
        <v>88</v>
      </c>
      <c r="K27" s="33"/>
      <c r="L27" s="4"/>
      <c r="M27" s="38"/>
      <c r="N27" s="4"/>
      <c r="O27" s="88"/>
      <c r="P27" s="4"/>
      <c r="Q27" s="89"/>
      <c r="R27" s="4"/>
      <c r="S27" s="90"/>
      <c r="T27" s="4"/>
      <c r="U27" s="4"/>
      <c r="V27" s="4"/>
    </row>
    <row r="28" spans="1:22" x14ac:dyDescent="0.25">
      <c r="A28" s="15">
        <v>42087</v>
      </c>
      <c r="B28" s="12" t="s">
        <v>90</v>
      </c>
      <c r="C28" s="115" t="s">
        <v>91</v>
      </c>
      <c r="D28" s="116"/>
      <c r="E28" s="116"/>
      <c r="F28" s="117">
        <v>90000</v>
      </c>
      <c r="G28" s="4">
        <f t="shared" si="1"/>
        <v>2404490</v>
      </c>
      <c r="K28" s="33">
        <v>90000</v>
      </c>
      <c r="L28" s="4"/>
      <c r="M28" s="73"/>
      <c r="N28" s="4"/>
      <c r="O28" s="88"/>
      <c r="P28" s="4"/>
      <c r="Q28" s="89"/>
      <c r="R28" s="4"/>
      <c r="S28" s="90"/>
      <c r="T28" s="2"/>
      <c r="U28" s="2"/>
      <c r="V28" s="2"/>
    </row>
    <row r="29" spans="1:22" x14ac:dyDescent="0.25">
      <c r="A29" s="15"/>
      <c r="B29" s="58" t="s">
        <v>61</v>
      </c>
      <c r="E29" s="2"/>
      <c r="F29" s="2"/>
      <c r="G29" s="16"/>
      <c r="K29" s="33"/>
      <c r="L29" s="4"/>
      <c r="M29" s="73"/>
      <c r="N29" s="4"/>
      <c r="O29" s="88"/>
      <c r="P29" s="4"/>
      <c r="Q29" s="89"/>
      <c r="R29" s="4"/>
      <c r="S29" s="90"/>
      <c r="T29" s="2"/>
      <c r="U29" s="2"/>
      <c r="V29" s="2"/>
    </row>
    <row r="30" spans="1:22" x14ac:dyDescent="0.25">
      <c r="A30" s="15">
        <v>42402</v>
      </c>
      <c r="B30" s="12" t="s">
        <v>12</v>
      </c>
      <c r="C30" t="s">
        <v>11</v>
      </c>
      <c r="F30" s="2">
        <v>569448</v>
      </c>
      <c r="G30" s="16">
        <f>G28-F30</f>
        <v>1835042</v>
      </c>
      <c r="K30" s="33"/>
      <c r="L30" s="4"/>
      <c r="M30" s="73"/>
      <c r="N30" s="4"/>
      <c r="O30" s="88"/>
      <c r="P30" s="4"/>
      <c r="Q30" s="89"/>
      <c r="R30" s="4"/>
      <c r="S30" s="90"/>
      <c r="T30" s="2"/>
      <c r="U30" s="2"/>
      <c r="V30" s="2"/>
    </row>
    <row r="31" spans="1:22" x14ac:dyDescent="0.25">
      <c r="A31" s="24">
        <v>42459</v>
      </c>
      <c r="B31" s="17" t="s">
        <v>35</v>
      </c>
      <c r="C31" s="1" t="s">
        <v>14</v>
      </c>
      <c r="D31" s="1"/>
      <c r="E31" s="1"/>
      <c r="F31" s="5">
        <v>50000</v>
      </c>
      <c r="G31" s="27">
        <f t="shared" ref="G31:G37" si="2">G30-F31</f>
        <v>1785042</v>
      </c>
      <c r="K31" s="33"/>
      <c r="L31" s="4"/>
      <c r="M31" s="73"/>
      <c r="N31" s="4"/>
      <c r="O31" s="88"/>
      <c r="P31" s="4"/>
      <c r="Q31" s="89"/>
      <c r="R31" s="4"/>
      <c r="S31" s="90"/>
      <c r="T31" s="2"/>
      <c r="U31" s="2"/>
      <c r="V31" s="2"/>
    </row>
    <row r="32" spans="1:22" x14ac:dyDescent="0.25">
      <c r="A32" s="43">
        <v>42613</v>
      </c>
      <c r="B32" s="44" t="s">
        <v>58</v>
      </c>
      <c r="C32" s="49" t="s">
        <v>39</v>
      </c>
      <c r="D32" s="46"/>
      <c r="E32" s="4" t="s">
        <v>41</v>
      </c>
      <c r="F32" s="4">
        <v>75000</v>
      </c>
      <c r="G32" s="27">
        <f t="shared" si="2"/>
        <v>1710042</v>
      </c>
      <c r="H32" s="2"/>
      <c r="I32" s="110"/>
      <c r="J32" s="2"/>
      <c r="K32" s="33"/>
      <c r="L32" s="4"/>
      <c r="M32" s="73"/>
      <c r="N32" s="4"/>
      <c r="O32" s="88"/>
      <c r="P32" s="4"/>
      <c r="Q32" s="89"/>
      <c r="R32" s="4"/>
      <c r="S32" s="90"/>
      <c r="T32" s="2"/>
      <c r="U32" s="2"/>
      <c r="V32" s="2"/>
    </row>
    <row r="33" spans="1:22" x14ac:dyDescent="0.25">
      <c r="A33" s="43">
        <v>42613</v>
      </c>
      <c r="B33" s="44" t="s">
        <v>58</v>
      </c>
      <c r="C33" s="49" t="s">
        <v>39</v>
      </c>
      <c r="D33" s="46"/>
      <c r="E33" s="4" t="s">
        <v>40</v>
      </c>
      <c r="F33" s="4">
        <v>50000</v>
      </c>
      <c r="G33" s="27">
        <f t="shared" si="2"/>
        <v>1660042</v>
      </c>
      <c r="H33" s="2"/>
      <c r="I33" s="110"/>
      <c r="J33" s="2"/>
      <c r="K33" s="33"/>
      <c r="L33" s="4"/>
      <c r="M33" s="73"/>
      <c r="N33" s="4"/>
      <c r="O33" s="88"/>
      <c r="P33" s="4"/>
      <c r="Q33" s="89"/>
      <c r="R33" s="4"/>
      <c r="S33" s="90"/>
      <c r="T33" s="2"/>
      <c r="U33" s="2"/>
      <c r="V33" s="2"/>
    </row>
    <row r="34" spans="1:22" ht="45" x14ac:dyDescent="0.25">
      <c r="A34" s="47">
        <v>42613</v>
      </c>
      <c r="B34" s="53" t="s">
        <v>38</v>
      </c>
      <c r="C34" s="62" t="s">
        <v>15</v>
      </c>
      <c r="D34" s="25"/>
      <c r="E34" s="25"/>
      <c r="F34" s="63">
        <v>195000</v>
      </c>
      <c r="G34" s="27">
        <f t="shared" si="2"/>
        <v>1465042</v>
      </c>
      <c r="K34" s="96">
        <v>195000</v>
      </c>
      <c r="L34" s="56"/>
      <c r="M34" s="97">
        <v>195000</v>
      </c>
      <c r="N34" s="4"/>
      <c r="O34" s="88"/>
      <c r="P34" s="4"/>
      <c r="Q34" s="89"/>
      <c r="R34" s="4"/>
      <c r="S34" s="90"/>
      <c r="T34" s="2"/>
      <c r="U34" s="2"/>
      <c r="V34" s="2"/>
    </row>
    <row r="35" spans="1:22" x14ac:dyDescent="0.25">
      <c r="A35" s="43">
        <v>42613</v>
      </c>
      <c r="B35" s="44" t="s">
        <v>59</v>
      </c>
      <c r="C35" s="49" t="s">
        <v>51</v>
      </c>
      <c r="D35" s="46"/>
      <c r="E35" s="4"/>
      <c r="F35" s="4">
        <v>106000</v>
      </c>
      <c r="G35" s="27">
        <f t="shared" si="2"/>
        <v>1359042</v>
      </c>
      <c r="H35" s="2"/>
      <c r="I35" s="110"/>
      <c r="J35" s="2"/>
      <c r="K35" s="33"/>
      <c r="L35" s="4"/>
      <c r="M35" s="73"/>
      <c r="N35" s="4"/>
      <c r="O35" s="88"/>
      <c r="P35" s="4"/>
      <c r="Q35" s="89"/>
      <c r="R35" s="4"/>
      <c r="S35" s="90"/>
      <c r="T35" s="2"/>
      <c r="U35" s="2"/>
      <c r="V35" s="2"/>
    </row>
    <row r="36" spans="1:22" ht="30" x14ac:dyDescent="0.25">
      <c r="A36" s="43">
        <v>42536</v>
      </c>
      <c r="B36" s="44" t="s">
        <v>37</v>
      </c>
      <c r="C36" s="60" t="s">
        <v>48</v>
      </c>
      <c r="D36" s="46"/>
      <c r="E36" s="46"/>
      <c r="F36" s="61">
        <v>50000</v>
      </c>
      <c r="G36" s="27">
        <f t="shared" si="2"/>
        <v>1309042</v>
      </c>
      <c r="K36" s="33"/>
      <c r="L36" s="4"/>
      <c r="M36" s="73"/>
      <c r="N36" s="4"/>
      <c r="O36" s="88"/>
      <c r="P36" s="4"/>
      <c r="Q36" s="89"/>
      <c r="R36" s="4"/>
      <c r="S36" s="90"/>
      <c r="T36" s="2"/>
      <c r="U36" s="2"/>
      <c r="V36" s="2"/>
    </row>
    <row r="37" spans="1:22" x14ac:dyDescent="0.25">
      <c r="A37" s="15">
        <v>42305</v>
      </c>
      <c r="B37" s="12" t="s">
        <v>73</v>
      </c>
      <c r="C37" s="115" t="s">
        <v>74</v>
      </c>
      <c r="D37" s="116"/>
      <c r="E37" s="116"/>
      <c r="F37" s="116"/>
      <c r="G37" s="27">
        <f t="shared" si="2"/>
        <v>1309042</v>
      </c>
      <c r="K37" s="33">
        <v>1000000</v>
      </c>
      <c r="L37" s="4"/>
      <c r="M37" s="38"/>
      <c r="N37" s="4"/>
      <c r="O37" s="88"/>
      <c r="P37" s="4"/>
      <c r="Q37" s="89"/>
      <c r="R37" s="4"/>
      <c r="S37" s="90"/>
      <c r="T37" s="2"/>
      <c r="U37" s="2"/>
      <c r="V37" s="2"/>
    </row>
    <row r="38" spans="1:22" x14ac:dyDescent="0.25">
      <c r="G38" s="27">
        <f>G37-F28</f>
        <v>1219042</v>
      </c>
      <c r="L38" s="4"/>
      <c r="M38" s="38"/>
      <c r="N38" s="4"/>
      <c r="O38" s="88"/>
      <c r="P38" s="4"/>
      <c r="Q38" s="89"/>
      <c r="R38" s="4"/>
      <c r="S38" s="90"/>
      <c r="T38" s="2"/>
      <c r="U38" s="2"/>
      <c r="V38" s="2"/>
    </row>
    <row r="39" spans="1:22" x14ac:dyDescent="0.25">
      <c r="K39" s="33"/>
      <c r="L39" s="4"/>
      <c r="M39" s="38"/>
      <c r="N39" s="4"/>
      <c r="O39" s="88"/>
      <c r="P39" s="4"/>
      <c r="Q39" s="89"/>
      <c r="R39" s="4"/>
      <c r="S39" s="90"/>
      <c r="T39" s="2"/>
      <c r="U39" s="2"/>
      <c r="V39" s="2"/>
    </row>
    <row r="40" spans="1:22" x14ac:dyDescent="0.25">
      <c r="A40" s="18"/>
      <c r="B40" s="58" t="s">
        <v>60</v>
      </c>
      <c r="C40" s="1"/>
      <c r="D40" s="1"/>
      <c r="E40" s="5"/>
      <c r="F40" s="5"/>
      <c r="G40" s="27"/>
      <c r="K40" s="33"/>
      <c r="L40" s="4"/>
      <c r="M40" s="73"/>
      <c r="N40" s="4"/>
      <c r="O40" s="88"/>
      <c r="P40" s="4"/>
      <c r="Q40" s="89"/>
      <c r="R40" s="4"/>
      <c r="S40" s="90"/>
      <c r="T40" s="2"/>
      <c r="U40" s="2"/>
      <c r="V40" s="2"/>
    </row>
    <row r="41" spans="1:22" x14ac:dyDescent="0.25">
      <c r="A41" s="19"/>
      <c r="B41" s="17" t="s">
        <v>31</v>
      </c>
      <c r="C41" s="42" t="s">
        <v>32</v>
      </c>
      <c r="D41" s="1"/>
      <c r="E41" s="5"/>
      <c r="F41" s="5">
        <v>400000</v>
      </c>
      <c r="G41" s="6">
        <f>G38-F41</f>
        <v>819042</v>
      </c>
      <c r="K41" s="33"/>
      <c r="L41" s="4"/>
      <c r="M41" s="73"/>
      <c r="N41" s="4"/>
      <c r="O41" s="88"/>
      <c r="P41" s="4"/>
      <c r="Q41" s="89"/>
      <c r="R41" s="4"/>
      <c r="S41" s="90"/>
      <c r="T41" s="2"/>
      <c r="U41" s="2"/>
      <c r="V41" s="2"/>
    </row>
    <row r="42" spans="1:22" x14ac:dyDescent="0.25">
      <c r="C42" t="s">
        <v>67</v>
      </c>
      <c r="G42" s="6"/>
      <c r="K42" s="33">
        <v>350000</v>
      </c>
      <c r="L42" s="4"/>
      <c r="M42" s="73"/>
      <c r="N42" s="4"/>
      <c r="O42" s="88"/>
      <c r="P42" s="4"/>
      <c r="Q42" s="89"/>
      <c r="R42" s="4"/>
      <c r="S42" s="90"/>
      <c r="T42" s="2"/>
      <c r="U42" s="2"/>
      <c r="V42" s="2"/>
    </row>
    <row r="43" spans="1:22" x14ac:dyDescent="0.25">
      <c r="B43" s="12" t="s">
        <v>82</v>
      </c>
      <c r="C43" t="s">
        <v>83</v>
      </c>
      <c r="E43" t="s">
        <v>92</v>
      </c>
      <c r="G43" s="6"/>
      <c r="K43" s="33">
        <v>175000</v>
      </c>
      <c r="L43" s="4"/>
      <c r="M43" s="73">
        <v>175000</v>
      </c>
      <c r="N43" s="4"/>
      <c r="O43" s="88">
        <v>175000</v>
      </c>
      <c r="P43" s="4"/>
      <c r="Q43" s="89">
        <v>125000</v>
      </c>
      <c r="R43" s="4"/>
      <c r="S43" s="90">
        <v>125000</v>
      </c>
      <c r="T43" s="2"/>
      <c r="U43" s="2"/>
      <c r="V43" s="2"/>
    </row>
    <row r="44" spans="1:22" x14ac:dyDescent="0.25">
      <c r="A44" s="15"/>
      <c r="C44" t="s">
        <v>86</v>
      </c>
      <c r="E44" s="2"/>
      <c r="F44" s="2"/>
      <c r="G44" s="2"/>
      <c r="H44" s="2"/>
      <c r="I44" s="110"/>
      <c r="J44" s="2"/>
      <c r="K44" s="33">
        <v>562000</v>
      </c>
      <c r="L44" s="4"/>
      <c r="M44" s="73">
        <v>563000</v>
      </c>
      <c r="N44" s="4"/>
      <c r="O44" s="88"/>
      <c r="P44" s="4"/>
      <c r="Q44" s="89"/>
      <c r="R44" s="4"/>
      <c r="S44" s="90"/>
      <c r="T44" s="2"/>
      <c r="U44" s="2"/>
      <c r="V44" s="2"/>
    </row>
    <row r="45" spans="1:22" x14ac:dyDescent="0.25">
      <c r="A45" s="15"/>
      <c r="B45" s="59" t="s">
        <v>56</v>
      </c>
      <c r="E45" s="2"/>
      <c r="F45" s="2"/>
      <c r="G45" s="2"/>
      <c r="H45" s="2"/>
      <c r="I45" s="110"/>
      <c r="J45" s="2"/>
      <c r="K45" s="33"/>
      <c r="L45" s="4"/>
      <c r="M45" s="73"/>
      <c r="N45" s="4"/>
      <c r="O45" s="88"/>
      <c r="P45" s="4"/>
      <c r="Q45" s="89"/>
      <c r="R45" s="4"/>
      <c r="S45" s="90"/>
      <c r="T45" s="2"/>
      <c r="U45" s="2"/>
      <c r="V45" s="2"/>
    </row>
    <row r="46" spans="1:22" s="23" customFormat="1" x14ac:dyDescent="0.25">
      <c r="A46" s="64">
        <v>42613</v>
      </c>
      <c r="B46" s="65" t="s">
        <v>57</v>
      </c>
      <c r="C46" s="66" t="s">
        <v>26</v>
      </c>
      <c r="D46" s="67"/>
      <c r="E46" s="68"/>
      <c r="F46" s="68">
        <v>200000</v>
      </c>
      <c r="G46" s="69"/>
      <c r="I46" s="111"/>
      <c r="K46" s="38"/>
      <c r="L46" s="38"/>
      <c r="M46" s="73"/>
      <c r="N46" s="38"/>
      <c r="O46" s="88"/>
      <c r="P46" s="38"/>
      <c r="Q46" s="89"/>
      <c r="R46" s="38"/>
      <c r="S46" s="90"/>
      <c r="T46" s="39"/>
      <c r="U46" s="39"/>
      <c r="V46" s="39"/>
    </row>
    <row r="47" spans="1:22" s="23" customFormat="1" x14ac:dyDescent="0.25">
      <c r="A47" s="22">
        <v>42613</v>
      </c>
      <c r="B47" s="70" t="s">
        <v>52</v>
      </c>
      <c r="C47" s="66" t="s">
        <v>53</v>
      </c>
      <c r="D47" s="71"/>
      <c r="E47" s="38"/>
      <c r="F47" s="38">
        <v>52000</v>
      </c>
      <c r="G47" s="69" t="s">
        <v>0</v>
      </c>
      <c r="H47" s="39"/>
      <c r="I47" s="112"/>
      <c r="J47" s="39"/>
      <c r="K47" s="38"/>
      <c r="L47" s="38"/>
      <c r="M47" s="73"/>
      <c r="N47" s="38"/>
      <c r="O47" s="88"/>
      <c r="P47" s="38"/>
      <c r="Q47" s="89"/>
      <c r="R47" s="38"/>
      <c r="S47" s="90"/>
      <c r="T47" s="39"/>
      <c r="U47" s="39"/>
      <c r="V47" s="39"/>
    </row>
    <row r="48" spans="1:22" ht="5.25" customHeight="1" x14ac:dyDescent="0.25">
      <c r="A48" s="15"/>
      <c r="E48" s="2"/>
      <c r="F48" s="20"/>
      <c r="G48" s="2"/>
      <c r="K48" s="98"/>
      <c r="L48" s="99"/>
      <c r="M48" s="100"/>
      <c r="N48" s="99"/>
      <c r="O48" s="37"/>
      <c r="P48" s="99"/>
      <c r="Q48" s="101"/>
      <c r="R48" s="99"/>
      <c r="S48" s="102"/>
      <c r="T48" s="2"/>
      <c r="U48" s="2"/>
      <c r="V48" s="2"/>
    </row>
    <row r="49" spans="1:22" x14ac:dyDescent="0.25">
      <c r="A49" s="15"/>
      <c r="E49" s="2"/>
      <c r="F49" s="20"/>
      <c r="G49" s="2"/>
      <c r="K49" s="35"/>
      <c r="L49" s="2"/>
      <c r="M49" s="39"/>
      <c r="N49" s="2"/>
      <c r="O49" s="79"/>
      <c r="P49" s="2"/>
      <c r="Q49" s="86"/>
      <c r="R49" s="2"/>
      <c r="S49" s="87"/>
      <c r="T49" s="2"/>
      <c r="U49" s="2"/>
      <c r="V49" s="2"/>
    </row>
    <row r="50" spans="1:22" ht="15.75" thickBot="1" x14ac:dyDescent="0.3">
      <c r="A50" s="15"/>
      <c r="C50" t="s">
        <v>84</v>
      </c>
      <c r="E50" s="2"/>
      <c r="F50" s="20"/>
      <c r="G50" s="2"/>
      <c r="K50" s="94">
        <f>SUM(K10:K47)*-1+K8</f>
        <v>133390</v>
      </c>
      <c r="L50" s="95"/>
      <c r="M50" s="106">
        <f>SUM(M10:M47)*-1+M8</f>
        <v>1672390</v>
      </c>
      <c r="N50" s="95"/>
      <c r="O50" s="105">
        <f>SUM(O10:O47)*-1+O8</f>
        <v>2930390</v>
      </c>
      <c r="P50" s="95"/>
      <c r="Q50" s="104">
        <f>SUM(Q10:Q47)*-1+Q8</f>
        <v>2980390</v>
      </c>
      <c r="R50" s="95"/>
      <c r="S50" s="103">
        <f>SUM(S10:S47)*-1+S8</f>
        <v>2980390</v>
      </c>
      <c r="T50" s="2"/>
      <c r="U50" s="2"/>
      <c r="V50" s="2"/>
    </row>
    <row r="51" spans="1:22" ht="15.75" thickTop="1" x14ac:dyDescent="0.25">
      <c r="A51" s="15"/>
      <c r="E51" s="2">
        <f>SUM(F10:F37)</f>
        <v>4007948</v>
      </c>
      <c r="F51" s="20"/>
      <c r="G51" s="2"/>
      <c r="K51" s="35"/>
      <c r="L51" s="2"/>
      <c r="M51" s="39"/>
      <c r="N51" s="2"/>
      <c r="O51" s="79"/>
      <c r="P51" s="2"/>
      <c r="Q51" s="86"/>
      <c r="R51" s="2"/>
      <c r="S51" s="87"/>
      <c r="T51" s="2"/>
      <c r="U51" s="2"/>
      <c r="V51" s="2"/>
    </row>
    <row r="52" spans="1:22" x14ac:dyDescent="0.25">
      <c r="A52" s="15"/>
      <c r="E52" s="2"/>
      <c r="F52" s="2"/>
      <c r="G52" s="2"/>
      <c r="K52" s="35"/>
      <c r="L52" s="2"/>
      <c r="M52" s="39"/>
      <c r="N52" s="2"/>
      <c r="O52" s="79"/>
      <c r="P52" s="2"/>
      <c r="Q52" s="86"/>
      <c r="R52" s="2"/>
      <c r="S52" s="87"/>
      <c r="T52" s="2"/>
      <c r="U52" s="2"/>
      <c r="V52" s="2"/>
    </row>
    <row r="53" spans="1:22" x14ac:dyDescent="0.25">
      <c r="A53" s="15"/>
      <c r="E53" s="2"/>
      <c r="F53" s="20"/>
      <c r="G53" s="2"/>
      <c r="K53" s="35"/>
      <c r="L53" s="2"/>
      <c r="M53" s="39"/>
      <c r="N53" s="2"/>
      <c r="O53" s="79"/>
      <c r="P53" s="2"/>
      <c r="Q53" s="86"/>
      <c r="R53" s="2"/>
      <c r="S53" s="87"/>
      <c r="T53" s="2"/>
      <c r="U53" s="2"/>
      <c r="V53" s="2"/>
    </row>
    <row r="54" spans="1:22" x14ac:dyDescent="0.25">
      <c r="A54" s="15"/>
      <c r="E54" s="2"/>
      <c r="F54" s="20"/>
      <c r="G54" s="2"/>
      <c r="K54" s="35"/>
      <c r="L54" s="2"/>
      <c r="M54" s="39"/>
      <c r="N54" s="2"/>
      <c r="O54" s="79"/>
      <c r="P54" s="2"/>
      <c r="Q54" s="86"/>
      <c r="R54" s="2"/>
      <c r="S54" s="87"/>
      <c r="T54" s="2"/>
      <c r="U54" s="2"/>
      <c r="V54" s="2"/>
    </row>
    <row r="55" spans="1:22" x14ac:dyDescent="0.25">
      <c r="A55" s="15"/>
      <c r="E55" s="2"/>
      <c r="F55" s="20"/>
      <c r="G55" s="2"/>
      <c r="K55" s="35"/>
      <c r="L55" s="2"/>
      <c r="M55" s="39"/>
      <c r="N55" s="2"/>
      <c r="O55" s="79"/>
      <c r="P55" s="2"/>
      <c r="Q55" s="86"/>
      <c r="R55" s="2"/>
      <c r="S55" s="87"/>
      <c r="T55" s="2"/>
      <c r="U55" s="2"/>
      <c r="V55" s="2"/>
    </row>
    <row r="56" spans="1:22" x14ac:dyDescent="0.25">
      <c r="A56" s="15"/>
      <c r="E56" s="2"/>
      <c r="F56" s="20"/>
      <c r="G56" s="2"/>
      <c r="K56" s="35"/>
      <c r="L56" s="2"/>
      <c r="M56" s="39"/>
      <c r="N56" s="2"/>
      <c r="O56" s="79"/>
      <c r="P56" s="2"/>
      <c r="Q56" s="86"/>
      <c r="R56" s="2"/>
      <c r="S56" s="87"/>
      <c r="T56" s="2"/>
      <c r="U56" s="2"/>
      <c r="V56" s="2"/>
    </row>
    <row r="57" spans="1:22" x14ac:dyDescent="0.25">
      <c r="A57" s="15"/>
      <c r="E57" s="2"/>
      <c r="F57" s="20"/>
      <c r="G57" s="2"/>
      <c r="K57" s="35"/>
      <c r="L57" s="2"/>
      <c r="M57" s="39"/>
      <c r="N57" s="2"/>
      <c r="O57" s="79"/>
      <c r="P57" s="2"/>
      <c r="Q57" s="86"/>
      <c r="R57" s="2"/>
      <c r="S57" s="87"/>
      <c r="T57" s="2"/>
      <c r="U57" s="2"/>
      <c r="V57" s="2"/>
    </row>
    <row r="58" spans="1:22" x14ac:dyDescent="0.25">
      <c r="A58" s="15"/>
      <c r="E58" s="2"/>
      <c r="F58" s="20"/>
      <c r="G58" s="2"/>
      <c r="K58" s="35"/>
      <c r="L58" s="2"/>
      <c r="M58" s="39"/>
      <c r="N58" s="2"/>
      <c r="O58" s="79"/>
      <c r="P58" s="2"/>
      <c r="Q58" s="86"/>
      <c r="R58" s="2"/>
      <c r="S58" s="87"/>
      <c r="T58" s="2"/>
      <c r="U58" s="2"/>
      <c r="V58" s="2"/>
    </row>
    <row r="59" spans="1:22" x14ac:dyDescent="0.25">
      <c r="A59" s="15"/>
      <c r="E59" s="2"/>
      <c r="F59" s="20"/>
      <c r="G59" s="2"/>
      <c r="K59" s="35"/>
      <c r="L59" s="2"/>
      <c r="M59" s="39"/>
      <c r="N59" s="2"/>
      <c r="O59" s="79"/>
      <c r="P59" s="2"/>
      <c r="Q59" s="86"/>
      <c r="R59" s="2"/>
      <c r="S59" s="87"/>
      <c r="T59" s="2"/>
      <c r="U59" s="2"/>
      <c r="V59" s="2"/>
    </row>
    <row r="60" spans="1:22" x14ac:dyDescent="0.25">
      <c r="A60" s="15"/>
      <c r="E60" s="2"/>
      <c r="F60" s="20"/>
      <c r="G60" s="2"/>
      <c r="K60" s="35"/>
      <c r="L60" s="2"/>
      <c r="M60" s="39"/>
      <c r="N60" s="2"/>
      <c r="O60" s="79"/>
      <c r="P60" s="2"/>
      <c r="Q60" s="86"/>
      <c r="R60" s="2"/>
      <c r="S60" s="87"/>
      <c r="T60" s="2"/>
      <c r="U60" s="2"/>
      <c r="V60" s="2"/>
    </row>
    <row r="61" spans="1:22" x14ac:dyDescent="0.25">
      <c r="A61" s="15"/>
      <c r="E61" s="2"/>
      <c r="F61" s="20"/>
      <c r="G61" s="2"/>
      <c r="K61" s="35"/>
      <c r="L61" s="2"/>
      <c r="M61" s="39"/>
      <c r="N61" s="2"/>
      <c r="O61" s="79"/>
      <c r="P61" s="2"/>
      <c r="Q61" s="86"/>
      <c r="R61" s="2"/>
      <c r="S61" s="87"/>
      <c r="T61" s="2"/>
      <c r="U61" s="2"/>
      <c r="V61" s="2"/>
    </row>
    <row r="62" spans="1:22" x14ac:dyDescent="0.25">
      <c r="A62" s="15"/>
      <c r="E62" s="2"/>
      <c r="F62" s="20"/>
      <c r="G62" s="2"/>
      <c r="K62" s="35"/>
      <c r="L62" s="2"/>
      <c r="M62" s="39"/>
      <c r="N62" s="2"/>
      <c r="O62" s="79"/>
      <c r="P62" s="2"/>
      <c r="Q62" s="86"/>
      <c r="R62" s="2"/>
      <c r="S62" s="87"/>
      <c r="T62" s="2"/>
      <c r="U62" s="2"/>
      <c r="V62" s="2"/>
    </row>
    <row r="63" spans="1:22" x14ac:dyDescent="0.25">
      <c r="A63" s="15"/>
      <c r="E63" s="2"/>
      <c r="F63" s="20"/>
      <c r="G63" s="2"/>
      <c r="K63" s="35"/>
      <c r="L63" s="2"/>
      <c r="M63" s="39"/>
      <c r="N63" s="2"/>
      <c r="O63" s="79"/>
      <c r="P63" s="2"/>
      <c r="Q63" s="86"/>
      <c r="R63" s="2"/>
      <c r="S63" s="87"/>
      <c r="T63" s="2"/>
      <c r="U63" s="2"/>
      <c r="V63" s="2"/>
    </row>
    <row r="64" spans="1:22" x14ac:dyDescent="0.25">
      <c r="A64" s="15"/>
      <c r="B64" s="17"/>
      <c r="C64" s="1"/>
      <c r="D64" s="1"/>
      <c r="E64" s="1"/>
      <c r="F64" s="21"/>
      <c r="G64" s="2"/>
      <c r="K64" s="35"/>
      <c r="L64" s="2"/>
      <c r="M64" s="39"/>
      <c r="N64" s="2"/>
      <c r="O64" s="79"/>
      <c r="P64" s="2"/>
      <c r="Q64" s="86"/>
      <c r="R64" s="2"/>
      <c r="S64" s="87"/>
      <c r="T64" s="2"/>
      <c r="U64" s="2"/>
      <c r="V64" s="2"/>
    </row>
    <row r="65" spans="1:22" x14ac:dyDescent="0.25">
      <c r="A65" s="15"/>
      <c r="C65" s="3"/>
      <c r="F65" s="20"/>
      <c r="G65" s="2"/>
      <c r="K65" s="35"/>
      <c r="L65" s="2"/>
      <c r="M65" s="39"/>
      <c r="N65" s="2"/>
      <c r="O65" s="79"/>
      <c r="P65" s="2"/>
      <c r="Q65" s="86"/>
      <c r="R65" s="2"/>
      <c r="S65" s="87"/>
      <c r="T65" s="2"/>
      <c r="U65" s="2"/>
      <c r="V65" s="2"/>
    </row>
    <row r="66" spans="1:22" x14ac:dyDescent="0.25">
      <c r="A66" s="15"/>
      <c r="C66" s="3"/>
      <c r="F66" s="20"/>
      <c r="G66" s="2"/>
      <c r="K66" s="35"/>
      <c r="L66" s="2"/>
      <c r="M66" s="39"/>
      <c r="N66" s="2"/>
      <c r="O66" s="79"/>
      <c r="P66" s="2"/>
      <c r="Q66" s="86"/>
      <c r="R66" s="2"/>
      <c r="S66" s="87"/>
      <c r="T66" s="2"/>
      <c r="U66" s="2"/>
      <c r="V66" s="2"/>
    </row>
    <row r="67" spans="1:22" x14ac:dyDescent="0.25">
      <c r="A67" s="15"/>
      <c r="C67" s="3"/>
      <c r="F67" s="20"/>
      <c r="G67" s="2"/>
      <c r="K67" s="35"/>
      <c r="L67" s="2"/>
      <c r="M67" s="39"/>
      <c r="N67" s="2"/>
      <c r="O67" s="79"/>
      <c r="P67" s="2"/>
      <c r="Q67" s="86"/>
      <c r="R67" s="2"/>
      <c r="S67" s="87"/>
      <c r="T67" s="2"/>
      <c r="U67" s="2"/>
      <c r="V67" s="2"/>
    </row>
    <row r="68" spans="1:22" x14ac:dyDescent="0.25">
      <c r="A68" s="15"/>
      <c r="C68" s="3"/>
      <c r="F68" s="20"/>
      <c r="G68" s="2"/>
      <c r="K68" s="35"/>
      <c r="L68" s="2"/>
      <c r="M68" s="39"/>
      <c r="N68" s="2"/>
      <c r="O68" s="79"/>
      <c r="P68" s="2"/>
      <c r="Q68" s="86"/>
      <c r="R68" s="2"/>
      <c r="S68" s="87"/>
      <c r="T68" s="2"/>
      <c r="U68" s="2"/>
      <c r="V68" s="2"/>
    </row>
    <row r="69" spans="1:22" x14ac:dyDescent="0.25">
      <c r="A69" s="15"/>
      <c r="C69" s="3"/>
      <c r="F69" s="20"/>
      <c r="G69" s="2"/>
      <c r="K69" s="35"/>
      <c r="L69" s="2"/>
      <c r="M69" s="39"/>
      <c r="N69" s="2"/>
      <c r="O69" s="79"/>
      <c r="P69" s="2"/>
      <c r="Q69" s="86"/>
      <c r="R69" s="2"/>
      <c r="S69" s="87"/>
      <c r="T69" s="2"/>
      <c r="U69" s="2"/>
      <c r="V69" s="2"/>
    </row>
    <row r="70" spans="1:22" x14ac:dyDescent="0.25">
      <c r="A70" s="15"/>
      <c r="B70" s="17"/>
      <c r="C70" s="3"/>
      <c r="D70" s="1"/>
      <c r="E70" s="1"/>
      <c r="F70" s="21"/>
      <c r="G70" s="2"/>
      <c r="K70" s="35"/>
      <c r="L70" s="2"/>
      <c r="M70" s="39"/>
      <c r="N70" s="2"/>
      <c r="O70" s="79"/>
      <c r="P70" s="2"/>
      <c r="Q70" s="86"/>
      <c r="R70" s="2"/>
      <c r="S70" s="87"/>
      <c r="T70" s="2"/>
      <c r="U70" s="2"/>
      <c r="V70" s="2"/>
    </row>
    <row r="71" spans="1:22" x14ac:dyDescent="0.25">
      <c r="A71" s="15"/>
      <c r="B71" s="17"/>
      <c r="C71" s="3"/>
      <c r="D71" s="1"/>
      <c r="E71" s="113"/>
      <c r="F71" s="114"/>
      <c r="G71" s="2"/>
      <c r="H71" t="s">
        <v>0</v>
      </c>
    </row>
    <row r="72" spans="1:22" x14ac:dyDescent="0.25">
      <c r="A72" s="15"/>
      <c r="B72" s="17"/>
      <c r="C72" s="3"/>
      <c r="D72" s="1"/>
      <c r="E72" s="1"/>
      <c r="F72" s="114"/>
      <c r="G72" s="2"/>
    </row>
    <row r="73" spans="1:22" x14ac:dyDescent="0.25">
      <c r="A73" s="15"/>
      <c r="B73" s="17"/>
      <c r="C73" s="3"/>
      <c r="D73" s="1"/>
      <c r="E73" s="1"/>
      <c r="F73" s="114"/>
      <c r="G73" s="2"/>
    </row>
    <row r="74" spans="1:22" x14ac:dyDescent="0.25">
      <c r="B74" s="17"/>
      <c r="C74" s="1"/>
      <c r="D74" s="1"/>
      <c r="E74" s="1"/>
      <c r="F74" s="1"/>
    </row>
  </sheetData>
  <pageMargins left="0" right="0" top="0.39370078740157483" bottom="0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2017-03-29T10:30:00+00:00</MeetingStartDate>
    <EnclosureFileNumber xmlns="d08b57ff-b9b7-4581-975d-98f87b579a51">69633/16</EnclosureFileNumber>
    <AgendaId xmlns="d08b57ff-b9b7-4581-975d-98f87b579a51">6626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29-03-2017</MeetingTitle>
    <MeetingDateAndTime xmlns="d08b57ff-b9b7-4581-975d-98f87b579a51">29-03-2017 fra 12:30 - 16:00</MeetingDateAndTime>
    <MeetingEndDate xmlns="d08b57ff-b9b7-4581-975d-98f87b579a51">2017-03-29T14:00:00+00:00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FF3129D5-4649-4517-BB10-AAC44FE8CC45}"/>
</file>

<file path=customXml/itemProps2.xml><?xml version="1.0" encoding="utf-8"?>
<ds:datastoreItem xmlns:ds="http://schemas.openxmlformats.org/officeDocument/2006/customXml" ds:itemID="{7A537509-8352-43AD-8AF8-05DD89C7550C}"/>
</file>

<file path=customXml/itemProps3.xml><?xml version="1.0" encoding="utf-8"?>
<ds:datastoreItem xmlns:ds="http://schemas.openxmlformats.org/officeDocument/2006/customXml" ds:itemID="{6596547C-3A9F-41C5-B54D-A9321B2EFC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2017  Byrådets udvikl pulje</vt:lpstr>
      <vt:lpstr>Ark1</vt:lpstr>
      <vt:lpstr>Ark3</vt:lpstr>
      <vt:lpstr>Ark4</vt:lpstr>
      <vt:lpstr>Ark5</vt:lpstr>
      <vt:lpstr>16 Byrådets udvikl pulje 211116</vt:lpstr>
      <vt:lpstr>'16 Byrådets udvikl pulje 211116'!Udskriftsområde</vt:lpstr>
      <vt:lpstr>'2017  Byrådets udvikl pulje'!Udskriftsområde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ØKE-29-03-2017 - Bilag 1093.03 Byrådets udviklingspuje - specifikation</dc:title>
  <dc:creator>Peder Sandfeld</dc:creator>
  <cp:lastModifiedBy>Peder Sandfeld</cp:lastModifiedBy>
  <cp:lastPrinted>2017-03-24T09:07:20Z</cp:lastPrinted>
  <dcterms:created xsi:type="dcterms:W3CDTF">2015-08-04T11:07:38Z</dcterms:created>
  <dcterms:modified xsi:type="dcterms:W3CDTF">2017-03-24T12:03:50Z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